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n\Downloads\"/>
    </mc:Choice>
  </mc:AlternateContent>
  <xr:revisionPtr revIDLastSave="0" documentId="13_ncr:1_{47998619-EB51-4E3C-8A23-2ABF39EA9542}" xr6:coauthVersionLast="47" xr6:coauthVersionMax="47" xr10:uidLastSave="{00000000-0000-0000-0000-000000000000}"/>
  <bookViews>
    <workbookView xWindow="-28920" yWindow="-120" windowWidth="29040" windowHeight="15720" activeTab="1" xr2:uid="{D537D4EA-6BF7-4D42-B949-4910741C04AA}"/>
  </bookViews>
  <sheets>
    <sheet name="Sheet1" sheetId="7" r:id="rId1"/>
    <sheet name="Rizika" sheetId="3" r:id="rId2"/>
    <sheet name="Kat_Hrozby" sheetId="4" r:id="rId3"/>
    <sheet name="Kat_Zranitelnosti" sheetId="5" r:id="rId4"/>
    <sheet name="data" sheetId="6" state="hidden" r:id="rId5"/>
  </sheets>
  <definedNames>
    <definedName name="_xlnm._FilterDatabase" localSheetId="1" hidden="1">Rizika!$A$1:$V$1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3" i="3"/>
  <c r="T4" i="3"/>
  <c r="T2" i="3"/>
  <c r="G39" i="6"/>
  <c r="H39" i="6"/>
  <c r="I39" i="6"/>
  <c r="J39" i="6"/>
  <c r="K39" i="6"/>
  <c r="F40" i="6"/>
  <c r="G40" i="6"/>
  <c r="H40" i="6"/>
  <c r="I40" i="6"/>
  <c r="J40" i="6"/>
  <c r="K40" i="6"/>
  <c r="F41" i="6"/>
  <c r="G41" i="6"/>
  <c r="H41" i="6"/>
  <c r="I41" i="6"/>
  <c r="J41" i="6"/>
  <c r="K41" i="6"/>
  <c r="F42" i="6"/>
  <c r="G42" i="6"/>
  <c r="H42" i="6"/>
  <c r="I42" i="6"/>
  <c r="J42" i="6"/>
  <c r="K42" i="6"/>
  <c r="F43" i="6"/>
  <c r="G43" i="6"/>
  <c r="H43" i="6"/>
  <c r="I43" i="6"/>
  <c r="J43" i="6"/>
  <c r="K43" i="6"/>
  <c r="K28" i="6"/>
  <c r="J28" i="6"/>
  <c r="I28" i="6"/>
  <c r="H28" i="6"/>
  <c r="F29" i="6"/>
  <c r="G28" i="6"/>
  <c r="F32" i="6"/>
  <c r="F31" i="6"/>
  <c r="F30" i="6"/>
  <c r="U18" i="6"/>
  <c r="U17" i="6"/>
  <c r="U16" i="6"/>
  <c r="U15" i="6"/>
  <c r="Z14" i="6"/>
  <c r="Y14" i="6"/>
  <c r="X14" i="6"/>
  <c r="W14" i="6"/>
  <c r="V14" i="6"/>
  <c r="Z10" i="6"/>
  <c r="Y10" i="6"/>
  <c r="X10" i="6"/>
  <c r="W10" i="6"/>
  <c r="V10" i="6"/>
  <c r="Z9" i="6"/>
  <c r="Y9" i="6"/>
  <c r="X9" i="6"/>
  <c r="W9" i="6"/>
  <c r="V9" i="6"/>
  <c r="Z8" i="6"/>
  <c r="Y8" i="6"/>
  <c r="X8" i="6"/>
  <c r="W8" i="6"/>
  <c r="V8" i="6"/>
  <c r="Z7" i="6"/>
  <c r="Y7" i="6"/>
  <c r="X7" i="6"/>
  <c r="W7" i="6"/>
  <c r="V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Mramúch Róbert</author>
    <author>rm</author>
  </authors>
  <commentList>
    <comment ref="I1" authorId="0" shapeId="0" xr:uid="{53AB035D-B917-CE4A-A2E9-EACC779B4414}">
      <text>
        <r>
          <rPr>
            <sz val="12"/>
            <color rgb="FF000000"/>
            <rFont val="Calibri"/>
            <family val="2"/>
          </rPr>
          <t xml:space="preserve">Mramúch Róbert:
</t>
        </r>
        <r>
          <rPr>
            <sz val="12"/>
            <color rgb="FF000000"/>
            <rFont val="Calibri"/>
            <family val="2"/>
          </rPr>
          <t xml:space="preserve">Area level
</t>
        </r>
        <r>
          <rPr>
            <sz val="12"/>
            <color rgb="FF000000"/>
            <rFont val="Calibri"/>
            <family val="2"/>
          </rPr>
          <t>A logical, physical or geographical group determined by the site. Just like the site level, the boundaries of the area level are decided by organizational or business criteria.</t>
        </r>
      </text>
    </comment>
    <comment ref="J1" authorId="0" shapeId="0" xr:uid="{E87DFCAB-555B-7749-BDD9-ABC38D9BCDAA}">
      <text>
        <r>
          <rPr>
            <sz val="12"/>
            <color rgb="FF000000"/>
            <rFont val="Calibri"/>
            <family val="2"/>
          </rPr>
          <t xml:space="preserve">Process cell level
</t>
        </r>
        <r>
          <rPr>
            <sz val="12"/>
            <color rgb="FF000000"/>
            <rFont val="Calibri"/>
            <family val="2"/>
          </rPr>
          <t>A process cell is everything required to process or produce a batch. It is defined as a group of logical connected process facilities in on area. Each process cell must include units and may include equipment modules and/or control modules.</t>
        </r>
      </text>
    </comment>
    <comment ref="K1" authorId="0" shapeId="0" xr:uid="{75B3B707-263C-5F47-B44E-F1BB467084C2}">
      <text>
        <r>
          <rPr>
            <sz val="12"/>
            <color rgb="FF000000"/>
            <rFont val="Calibri"/>
            <family val="2"/>
          </rPr>
          <t xml:space="preserve">Unit level
</t>
        </r>
        <r>
          <rPr>
            <sz val="12"/>
            <color rgb="FF000000"/>
            <rFont val="Calibri"/>
            <family val="2"/>
          </rPr>
          <t>Units are one or more major processing activities. They are made up of equipment and control module.</t>
        </r>
      </text>
    </comment>
    <comment ref="L1" authorId="1" shapeId="0" xr:uid="{859308EF-F969-084C-BA8C-12AF40E6A2BB}">
      <text>
        <r>
          <rPr>
            <b/>
            <sz val="10"/>
            <color rgb="FF000000"/>
            <rFont val="Tahoma"/>
            <family val="2"/>
          </rPr>
          <t>rm: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-- Nakup zariadenia
</t>
        </r>
        <r>
          <rPr>
            <sz val="10"/>
            <color rgb="FF000000"/>
            <rFont val="Tahoma"/>
            <family val="2"/>
          </rPr>
          <t xml:space="preserve">-- Sluzba
</t>
        </r>
        <r>
          <rPr>
            <sz val="10"/>
            <color rgb="FF000000"/>
            <rFont val="Tahoma"/>
            <family val="2"/>
          </rPr>
          <t>-- Nakup zariadenia a Sluzby</t>
        </r>
      </text>
    </comment>
    <comment ref="M1" authorId="1" shapeId="0" xr:uid="{47EA25F1-244A-4543-9FAF-17CB03F784F9}">
      <text>
        <r>
          <rPr>
            <b/>
            <sz val="10"/>
            <color rgb="FF000000"/>
            <rFont val="Tahoma"/>
            <family val="2"/>
          </rPr>
          <t>rm: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Aky ma vplyv na vyrobu tepla?
</t>
        </r>
        <r>
          <rPr>
            <sz val="10"/>
            <color rgb="FF000000"/>
            <rFont val="Tahoma"/>
            <family val="2"/>
          </rPr>
          <t xml:space="preserve">Aky ma vplyv na distribuciu tepla?
</t>
        </r>
        <r>
          <rPr>
            <sz val="10"/>
            <color rgb="FF000000"/>
            <rFont val="Tahoma"/>
            <family val="2"/>
          </rPr>
          <t xml:space="preserve">Aky ma vplyv na vyrobu ele?
</t>
        </r>
        <r>
          <rPr>
            <sz val="10"/>
            <color rgb="FF000000"/>
            <rFont val="Tahoma"/>
            <family val="2"/>
          </rPr>
          <t xml:space="preserve">Aky ma vplyv na distribuciu ele?
</t>
        </r>
      </text>
    </comment>
    <comment ref="N1" authorId="1" shapeId="0" xr:uid="{187EBF2B-0331-CE43-8064-C6439A6D52BE}">
      <text>
        <r>
          <rPr>
            <b/>
            <sz val="10"/>
            <color rgb="FF000000"/>
            <rFont val="Tahoma"/>
            <family val="2"/>
          </rPr>
          <t>rm: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Ma vplyv na dostupnost sluzby?
</t>
        </r>
        <r>
          <rPr>
            <sz val="10"/>
            <color rgb="FF000000"/>
            <rFont val="Tahoma"/>
            <family val="2"/>
          </rPr>
          <t xml:space="preserve">Ma vplyv na dovernost sluzby?
</t>
        </r>
        <r>
          <rPr>
            <sz val="10"/>
            <color rgb="FF000000"/>
            <rFont val="Tahoma"/>
            <family val="2"/>
          </rPr>
          <t>Ma vplyv na integritu sluzby?</t>
        </r>
      </text>
    </comment>
  </commentList>
</comments>
</file>

<file path=xl/sharedStrings.xml><?xml version="1.0" encoding="utf-8"?>
<sst xmlns="http://schemas.openxmlformats.org/spreadsheetml/2006/main" count="446" uniqueCount="324">
  <si>
    <t>ID</t>
  </si>
  <si>
    <t>Dátum</t>
  </si>
  <si>
    <t>Kategória</t>
  </si>
  <si>
    <t>Aktívum</t>
  </si>
  <si>
    <t>SITE</t>
  </si>
  <si>
    <t>AREA</t>
  </si>
  <si>
    <t>CELL</t>
  </si>
  <si>
    <t>UNIT</t>
  </si>
  <si>
    <t>Dopad</t>
  </si>
  <si>
    <t>Pravdepodobnosť</t>
  </si>
  <si>
    <t>RIZIKO</t>
  </si>
  <si>
    <t>Status</t>
  </si>
  <si>
    <t>Ohrozenie (R)</t>
  </si>
  <si>
    <t>Technické</t>
  </si>
  <si>
    <t>Závažný</t>
  </si>
  <si>
    <t>Vysoká</t>
  </si>
  <si>
    <t>Stredná</t>
  </si>
  <si>
    <t>Stredný</t>
  </si>
  <si>
    <t>Nízka</t>
  </si>
  <si>
    <t>Katastrofický</t>
  </si>
  <si>
    <t>Identifikované</t>
  </si>
  <si>
    <t>Rozpracované</t>
  </si>
  <si>
    <t>Manažérske</t>
  </si>
  <si>
    <t>Minimálny</t>
  </si>
  <si>
    <t>Kategória / Typ hrozby</t>
  </si>
  <si>
    <t>Fyzické poškodenie zariadení</t>
  </si>
  <si>
    <t>Poškodenie nepovolanou osobou</t>
  </si>
  <si>
    <t>H042 Neautorizované aktivity vo vnútornom prostredí</t>
  </si>
  <si>
    <t>H080 Obmedzená funkčnosť systémov</t>
  </si>
  <si>
    <t>H084 Uloženie nástražného výbušného systému do objektu</t>
  </si>
  <si>
    <t>H097 Nedostatočná kontrolná činnosť základnej infraštruktúry objektu</t>
  </si>
  <si>
    <t>H098 Nepovolané osoby nie sú sprevádzané oprávnenou osobou</t>
  </si>
  <si>
    <t>H204 Nedostatočná metrika pre hodnotenie účinnosti zavedených bezpečnostných opatrení</t>
  </si>
  <si>
    <t>H220 Činnosť náhodných útočníkov a vandalov</t>
  </si>
  <si>
    <t>H221 Činnosť záškodníkov alebo kriminálnych skupín</t>
  </si>
  <si>
    <t>Poškodenie poveternostnými podmienkami</t>
  </si>
  <si>
    <t>H094 Zlyhanie alebo obmedzená funkčnosť zariadení v dôsledku výpadkov kúrenia</t>
  </si>
  <si>
    <t>H099 Zlyhanie alebo obmedzená funkčnosť zariadení v dôsledku meteo vplyvov</t>
  </si>
  <si>
    <t>H203 Poškodenie aktív kvôli nejasným zodpovednostiam za ich ochranu</t>
  </si>
  <si>
    <t>Poškodenie požiarom</t>
  </si>
  <si>
    <t>H092 Zlyhanie alebo obmedzená funkčnosť zariadení v dôsledku požiaru</t>
  </si>
  <si>
    <t>H096 Nedostatočná servisná činnosť základnej infraštruktúry objektu</t>
  </si>
  <si>
    <t>Poškodenie vodou alebo zaplavením</t>
  </si>
  <si>
    <t>Poškodenie výbuchom</t>
  </si>
  <si>
    <t>Narušenie bezpečnosti informácií</t>
  </si>
  <si>
    <t>Dáta nechránené pri fyzickom prenášaní</t>
  </si>
  <si>
    <t>H070 Zneužitie informácií z pamäťového média</t>
  </si>
  <si>
    <t>H071 Zneužitie informácií z vytlačeného dokumentu</t>
  </si>
  <si>
    <t>H202 Informácie zneužité kvôli chýbajúcej klasifikácii</t>
  </si>
  <si>
    <t>H205 Nedefinované interné požiadavky na bezpečnosť</t>
  </si>
  <si>
    <t>Dáta nechránené pri prenose cez sieť</t>
  </si>
  <si>
    <t>H198 Nedefinované externé požiadavky na bezpečnosť</t>
  </si>
  <si>
    <t>H210 Zachytenie obsahu komunikácie</t>
  </si>
  <si>
    <t>H211 Pozmenenie obsahu komunikácie</t>
  </si>
  <si>
    <t>Dáta nechránené pri uložení</t>
  </si>
  <si>
    <t>H060 Odcudzené sieťové zariadenie</t>
  </si>
  <si>
    <t>H061 Odcudzené servrové zariadenie</t>
  </si>
  <si>
    <t>H062 Odcudzené koncové zariadenie typu desktop</t>
  </si>
  <si>
    <t>H063 Odcudzené mobilné zariadenie</t>
  </si>
  <si>
    <t>H081 Používateľské chyby pri bezpečnom používaní systémov a aplikácií</t>
  </si>
  <si>
    <t>H199 Chýbajúci alebo neodstatočne zavedený bezpečný SDLC</t>
  </si>
  <si>
    <t>H215 Informácie zneužité z uloženého elektronického dokumentu</t>
  </si>
  <si>
    <t>Dáta z nedôveryhodných zdrojov</t>
  </si>
  <si>
    <t>H213 Podhodené alebo neautorizované dáta alebo parametre zo strany používateľa alebo zákazníka alebo dodávateľa</t>
  </si>
  <si>
    <t>H214 Podhodené alebo neautorizované dáta alebo parametre zo zdrojových systémov</t>
  </si>
  <si>
    <t>Detekcia lokality používateľa</t>
  </si>
  <si>
    <t>H082 Zneužitie zistenej geografickej polohy osoby</t>
  </si>
  <si>
    <t>Informácie nechránené pri zobrazení</t>
  </si>
  <si>
    <t>H260 Neoprávnené zachytenie informácií zo zobrazovacej jednotky</t>
  </si>
  <si>
    <t>Nedostatočná ochrana citlivých údajov</t>
  </si>
  <si>
    <t>H020 Autentizačné údaje používateľov získané neautorizovanou treťou stranou</t>
  </si>
  <si>
    <t>H021 Autentizačné údaje správcov systémov získané neautorizovanou treťou stranou</t>
  </si>
  <si>
    <t>H022 Informácie v elektronickej podobe získané nepovolanou osobou</t>
  </si>
  <si>
    <t>H200 Informácie zneužité v dôsledku riskantného používania alebo chybnej funkcionality systému</t>
  </si>
  <si>
    <t>H201 Informácie zneužité ako dôsledok nevhodnej IT architektúry</t>
  </si>
  <si>
    <t>Neoprávnené zásahy do hardvéru</t>
  </si>
  <si>
    <t>H040 Znefunkčnenie hardvéru fyzickou manipuláciou</t>
  </si>
  <si>
    <t>H041 Neželaná zmena funkcionality hardvéru fyzickou manipuláciou</t>
  </si>
  <si>
    <t>H207 Strata dát kvôli zlyhaniu hardvéru</t>
  </si>
  <si>
    <t>Neoprávnené zásahy do softvéru</t>
  </si>
  <si>
    <t>H050 Strata alebo nefunkčnosť softvéru v dôsledku nesprávnej manipulácie</t>
  </si>
  <si>
    <t>H051 Zavedenie zraniteľností neoprávnenou alebo neodbornou manipuláciou so softvérom</t>
  </si>
  <si>
    <t>H052 Strata alebo zničenie dát kvôli chybám v softvéri alebo nesprávnemu používaniu</t>
  </si>
  <si>
    <t>Narušenie funkcií</t>
  </si>
  <si>
    <t>Chyby pri používaní</t>
  </si>
  <si>
    <t>H130 Zlyhanie používateľských operácií</t>
  </si>
  <si>
    <t>Nedokázateľnosť vykonanej aktivity</t>
  </si>
  <si>
    <t>H010 Vykonanie aktivity v systéme alebo aplikácii pod identitou iného používateľa</t>
  </si>
  <si>
    <t>H011 Vykonanie aktivity v systéme alebo aplikácii pod neznámou identitou používateľa</t>
  </si>
  <si>
    <t>Sfalšovanie práv</t>
  </si>
  <si>
    <t>H030 Zneužitie prihlasovacích údajov</t>
  </si>
  <si>
    <t>H031 Zneužitie trvalého používania vysokých práv a privilégií používateľa</t>
  </si>
  <si>
    <t>Zneužitie práv</t>
  </si>
  <si>
    <t>H001 Zamestnanec v role koncového používateľa zneužije možnosť prístupu k dátam</t>
  </si>
  <si>
    <t>H002 Zamestnanec v role koncového používateľa umožní neautorizovanej osobe prístup ku klasifikovaným dátam</t>
  </si>
  <si>
    <t>H003 Zamestnanec v role správcu systému zneužije možnosť prístupu k dátam</t>
  </si>
  <si>
    <t>H004 Zamestnanec v role správcu systému umožní neautorizovanej osobe prístup ku klasifikovaným dátam</t>
  </si>
  <si>
    <t>H005 Zamestnanec tretej strany zneužije poskytnutý prístup na odcudzenie  zariadenia alebo médií</t>
  </si>
  <si>
    <t>H006 Tenant cloudových služieb získa neautorizovaný prístup k systémom alebo ich dátam iného tenanta</t>
  </si>
  <si>
    <t>H007 Zamestnanec tretej strany zneužije poskytnutý prístup na narušenie integrity systému</t>
  </si>
  <si>
    <t>H208 Zamestnanec tretej strany zneužije poskytnutý prístup na odcudzenie klasifikovaných dát</t>
  </si>
  <si>
    <t>Neautorizované aktivity používateľov</t>
  </si>
  <si>
    <t>Nezákonné spracovanie dát</t>
  </si>
  <si>
    <t>H013 Nedostatočný program vzdelávania v oblasti kybernetickej bezpečnosti</t>
  </si>
  <si>
    <t>H131 Zlyhanie alebo nesprávna funkcionalita softvéru</t>
  </si>
  <si>
    <t>Používanie neautorizovaných zariadení</t>
  </si>
  <si>
    <t>H109 Neautorizované zariadenie naruší stabilitu a bezpečnosť technického prostriedku</t>
  </si>
  <si>
    <t>Používanie neutorizovaného softvéru alebo médií</t>
  </si>
  <si>
    <t>H110 Používanie nelegálneho alebo cracknutého alebo nelicencovaného softvéru</t>
  </si>
  <si>
    <t>H111 Porušovanie autorských a licenčných práv</t>
  </si>
  <si>
    <t>H112 Neštandardný softvér naruší stabilitu prevádzkového prostredia</t>
  </si>
  <si>
    <t>Zničenie alebo poškodenie dát činnosťou používateľa</t>
  </si>
  <si>
    <t>Neoprávnené vniknutie do priestorov</t>
  </si>
  <si>
    <t>Násilné vniknutie nepovolanej osoby</t>
  </si>
  <si>
    <t>H290 Zlyhanie mechanických zábranných prostriedkov</t>
  </si>
  <si>
    <t>H291 Zlyhanie technických zabezpečovacích prostriedkov</t>
  </si>
  <si>
    <t>Neoprávnený vstup tretej strany (strážna služba alebo servisný pracovník)</t>
  </si>
  <si>
    <t>H280 Zneužitie prístupových kľúčov</t>
  </si>
  <si>
    <t>H281 Zneužitie prístupových kódov</t>
  </si>
  <si>
    <t>Neoprávnený vstup zamestnanca</t>
  </si>
  <si>
    <t>Strata základnej prevádzkovej infraštruktúry</t>
  </si>
  <si>
    <t>Výpadky elektrického prúdu a chladenia</t>
  </si>
  <si>
    <t>H091 Zlyhanie alebo obmedzená funkčnosť telekomunikačných služieb</t>
  </si>
  <si>
    <t>H093 Zlyhanie alebo obmedzená funkčnosť zariadení v dôsledku výpadkov chladenia</t>
  </si>
  <si>
    <t>H095 Zlyhanie alebo obmedzená funkčnosť zariadení v dôsledku výpadkov energie</t>
  </si>
  <si>
    <t>Výpadky komunikačnej infraštruktúry</t>
  </si>
  <si>
    <t>Technické zlyhanie informačných technológií</t>
  </si>
  <si>
    <t>Narušenie udržateľnosti informačného systému</t>
  </si>
  <si>
    <t>H197 Nedefinované požiadavky na riadenie zmien a konfigurácie</t>
  </si>
  <si>
    <t>Zahltenie informačného systému</t>
  </si>
  <si>
    <t>H100 Externý kybernetický útok na verejne dostupné systémy alebo služby</t>
  </si>
  <si>
    <t>Zlyhanie hardvéru</t>
  </si>
  <si>
    <t>H120 Zlyhanie procesoru</t>
  </si>
  <si>
    <t>H121 Zlyhanie disku</t>
  </si>
  <si>
    <t>H122 Zlyhanie zdroja</t>
  </si>
  <si>
    <t>H123 Zlyhanie sieťového interfejsu</t>
  </si>
  <si>
    <t>Zlyhanie softvéru</t>
  </si>
  <si>
    <t>H050 Strata alebo nefunkčnosť softvéru v dôsledku nesprávnej  manipulácie</t>
  </si>
  <si>
    <t xml:space="preserve"> Typ zraniteľnosti</t>
  </si>
  <si>
    <t>Z001 Nedostatočné bezpečnostné postupy pre zamestnancov v trvalom pracovnom pomere</t>
  </si>
  <si>
    <t>Z002 Chybné pridelenie prístupových práv (nezodpovedajúce aktuálnej pozícii, role alebo funkcii)</t>
  </si>
  <si>
    <t>Z003 Nedostatočné bezpečnostné postupy pre zamestnancov v dočasnom pracovnom pomere</t>
  </si>
  <si>
    <t>Z004 Nedostatočné bezpečnostné povedomie a IT znalosti koncových používateľov</t>
  </si>
  <si>
    <t>Z005 Nedostatočné postupy na monitorovanie informačných systémov v reálnom čase</t>
  </si>
  <si>
    <t>Z006 Chýbajúce alebo nedostatočné bezpečnostné ustanovenia v zmluvách s tretími stranami</t>
  </si>
  <si>
    <t>Z007 Nedostatok pravidelných a formálnych auditov v schválených formátoch</t>
  </si>
  <si>
    <t>Z010 Chýbajúce alebo neadekvátne auditné záznamy o udalostiach v systémoch</t>
  </si>
  <si>
    <t>Z011 Chýbajúce pravidlá na identifikáciu podozrivých udalostí v auditných záznamoch</t>
  </si>
  <si>
    <t>Z013 Neuzamknutie zapnutého a nepoužívaného zariadenia</t>
  </si>
  <si>
    <t>Z014 Neodhlásenie sa pri opustení zapnutého zariadenia</t>
  </si>
  <si>
    <t>Z015 Aktivity privilegovaných používateľov nie sú zaznamenávané</t>
  </si>
  <si>
    <t>Z016 Podozrivé udalosti pri činnostiach privilegovaných používateľov nie sú analyzované a alertované</t>
  </si>
  <si>
    <t>Z018 Používanie neautorizovaných zariadení v prostredí organizácie</t>
  </si>
  <si>
    <t>Z019 Chyby v softvéri ovplyvňujúce autentifikáciu a autorizáciu</t>
  </si>
  <si>
    <t>Z020 Pre danú pozíciu alebo funkciu pridelené nadmerné prístupové práva</t>
  </si>
  <si>
    <t>Z021 Nedostatočné autentifikačné mechanizmy (identifikácie a autentizácie)</t>
  </si>
  <si>
    <t>Z022 Nedostatočne využívaná viac-faktorová autentifikácia</t>
  </si>
  <si>
    <t>Z024 Nedostatočné vynucovanie pravidiel bezpečného používania e-mailu</t>
  </si>
  <si>
    <t>Z025 Nedostatočné overovanie identity odosieľateľa alebo príjemcu e-mailovej správy</t>
  </si>
  <si>
    <t>Z026 Nepovolené alebo nesprávne používanie mobilných zariadení</t>
  </si>
  <si>
    <t>Z027 Nesprávne používanie aplikačného softvéru ignorovaním jeho bezpečnostných varovaní</t>
  </si>
  <si>
    <t>Z030 Získanie prihlasovacích údajov alebo klasifikovaných informácií technikami sociálneho inžinierstva</t>
  </si>
  <si>
    <t>Z033 Prihlasovacie údaje nechránené počas prenosu</t>
  </si>
  <si>
    <t>Z035 Nedostatočné architektúrne a technické opatrenia proti pôsobeniu malvéru</t>
  </si>
  <si>
    <t>Z037 Prihlasovacie údaje nie sú pri uložení dostatočné chránené</t>
  </si>
  <si>
    <t>Z039 Nedostatočná ochrana proti pokročilým malvérovým technikám (typu rootkits, botnets)</t>
  </si>
  <si>
    <t>Z040 Nechránené komunikačné linky</t>
  </si>
  <si>
    <t>Z041 Nesprávne navrhnutá sieťová architektúra</t>
  </si>
  <si>
    <t>Z042 Citlivá komunikácia v externom alebo vnútornom prostredí nie je chránená</t>
  </si>
  <si>
    <t>Z043 Známe chyby a zraniteľnosti v softvéri nie sú identifikované a odstraňované</t>
  </si>
  <si>
    <t>Z044 Chýbajúca explicitná zodpovednosť za informačnú bezpečnosť v zmluvách a popisoch práce</t>
  </si>
  <si>
    <t>Z050 Postupy pri uvádzaní systémov do prevádzky neobsahujú bezpečnostné požiadavky</t>
  </si>
  <si>
    <t>Z051 Nedostatočný program školení na informačnú bezpečnosť</t>
  </si>
  <si>
    <t>Z052 Chýbajúce postupy na zabezpečenie systému (hardening)</t>
  </si>
  <si>
    <t>Z053 Neudržiavaná dokumentácia pre systémy, produkty alebo služby</t>
  </si>
  <si>
    <t>Z054 Nesprávne používanie softvéru a hardvéru</t>
  </si>
  <si>
    <t>Z055 Nedostatočné bezpečnostné povedomie zamestnancov</t>
  </si>
  <si>
    <t>Z057 Nesprávne postupy pri inštalácii softvéru</t>
  </si>
  <si>
    <t>Z061 Nedostatočné alebo neefektívne postupy pri riadení identity používateľa</t>
  </si>
  <si>
    <t>Z062 Prihlasovacie údaje nechránené počas uloženia</t>
  </si>
  <si>
    <t>Z063 Nedostatočná správa hesiel</t>
  </si>
  <si>
    <t>Z064 Nedostatočné postupy na formálne revalidovanie prístupu a privilégií</t>
  </si>
  <si>
    <t>Z065 Nedodržiavanie princípu najmenších potrebných privilégií</t>
  </si>
  <si>
    <t>Z066 Nedostatočná kontrola nad inštalovaným softvérom</t>
  </si>
  <si>
    <t>Z068 Nedostatočný program školení na správne používanie informačných zdrojov</t>
  </si>
  <si>
    <t>Z069 Nefunkčné postupy na bezpečnostné aktualizácie operačného systému, databáz a aplikácií</t>
  </si>
  <si>
    <t>Z072 Nedostatočná ochrana na sieťovej úrovni (IDS, IPS)</t>
  </si>
  <si>
    <t>Z073 Chýbajúca alebo neefektívna centrálna správa konfigurácie systémov</t>
  </si>
  <si>
    <t>Z077 Nedostatočné monitorovanie vyťaženosti systémov (CPU, RAM, diskový priestor)</t>
  </si>
  <si>
    <t>Z078 Nedostatočné monitorovanie integrity kritických častí suborových systémov</t>
  </si>
  <si>
    <t>Z079 Nedostatočné postupy na zálohovanie a obnovu systému</t>
  </si>
  <si>
    <t>Z080 Nedostatočné postupy na zálohovanie a obnovu softvéru</t>
  </si>
  <si>
    <t>Z082 Koncoví používatelia môžu meniť konfiguráciu a softvérové vybavenie svojho desktopu</t>
  </si>
  <si>
    <t>Z084 Nakonfigurované a dostupné aj nepotrebné služby serverov a aplikácií</t>
  </si>
  <si>
    <t>Z085 Komunikácie na úrovni sieťových protokolov nie sú monitorované na neštandardné správanie (flow monitoring, NBA)</t>
  </si>
  <si>
    <t>Z093 Nedostatočné postupy pri hodnotení bezpečnostných incidentov</t>
  </si>
  <si>
    <t>Z099 Používanie neautorizovaných pamäťových medií</t>
  </si>
  <si>
    <t>Z100 Nedostatočné sledovanie technických zraniteľností a trendov (security intelligence)</t>
  </si>
  <si>
    <t>Z102 Chýbajúce akceptačné testovanie pri uvedení do prevádzky</t>
  </si>
  <si>
    <t>Z105 Tretie strany majú trvalý vzdialený prístup do systému</t>
  </si>
  <si>
    <t>Z108 Nedostatočne definovaná funkčná špecifikácia pri výbere a vývoji systému</t>
  </si>
  <si>
    <t>Z109 Dodávateľ nemá v zmluve povinnosť nasadzovať záplaty ani upozorňovať na zistené zraniteľnosti</t>
  </si>
  <si>
    <t>Z121 Nedostatočné monitorovanie prevádzky v reálnom čase</t>
  </si>
  <si>
    <t>Z130 Používanie neautorizovaného alebo nelicencovaného softwaru</t>
  </si>
  <si>
    <t>Z141 Nedostatočné postupy proti nelegálnemu používaniu softvéru</t>
  </si>
  <si>
    <t>Z143 Nedostatočné postupy na zisťovanie aktuálne používaného softvéru</t>
  </si>
  <si>
    <t>Z155 Výrobca nemá zavedené postupy na bezpečný vývoj a kontrolu integrity kódu</t>
  </si>
  <si>
    <t>Z161 Zastaralý softvér bez podpory výrobcu</t>
  </si>
  <si>
    <t>Z163 Chýbajúca alebo zastaralá používateľská dokumentácia</t>
  </si>
  <si>
    <t>Z170 Neexistujúce alebo neefektívne oddelenie zodpovedností (rolí)</t>
  </si>
  <si>
    <t>Z203 Nedostatočná kontrola integrity používaného softvéru</t>
  </si>
  <si>
    <t>Z204 Chýbajúce alebo nedodržiavané pravidlá na prideľovanie prístupu</t>
  </si>
  <si>
    <t>Z205 Chýbajúce postupy na identifikáciu a riešenie incidentov</t>
  </si>
  <si>
    <t>Z210 Interné produkčné systémy priamo pripojené do Internetu</t>
  </si>
  <si>
    <t>Z213 Kritické aktíva z pohľadu priemyselných alebo odvetvových štandardov nie sú identifikované</t>
  </si>
  <si>
    <t>Z215 Nedodržiavanie postupov na bezpečné používanie Internetu</t>
  </si>
  <si>
    <t>Z216 Nedostatočné oddelenie práv používateľov podľa ich postavenia a funkcie</t>
  </si>
  <si>
    <t>Z217 Nedostatočne plánované výkonnostné rezervy systému</t>
  </si>
  <si>
    <t>Z218 Neexistuje aktuálny prehľad o nasadených a podporovaných systémoch</t>
  </si>
  <si>
    <t>Z219 Neexistujú definované zodpovednosti za informačnú bezpečnosť</t>
  </si>
  <si>
    <t>Z221 Neexistujúce alebo neúčinné opatrenia proti útokom z nedôveryhodných sietí</t>
  </si>
  <si>
    <t>Z223 Nedodržiavanie bezpečnostných odporúčaní výrobcov</t>
  </si>
  <si>
    <t>Z224 Neobmedzované alebo nekontrolované používanie softvéru</t>
  </si>
  <si>
    <t>Z225 Nefunkčné postupy na správu zraniteľností a bezpečnostných záplat</t>
  </si>
  <si>
    <t>Z226 Nezávislé externé audity na posúdenie informačnej bezpečnosti nie sú realizované</t>
  </si>
  <si>
    <t>Z227 Koncové zariadenia používateľov nie sú dostatočne manažované</t>
  </si>
  <si>
    <t>Z228 Používanie privilegovaného účtu na neprivilegované aktivity</t>
  </si>
  <si>
    <t>Z229 Pri vývoji a testovaní softvéru sa pracuje s rovnakými, ostrými dátami ako v prevádzke</t>
  </si>
  <si>
    <t>Z231 Systémy nie sú klasifikované podľa kritérií dostupnosti</t>
  </si>
  <si>
    <t>Z232 Technickí špecialisti nemajú dostatočné znalosti o informačnej bezpečnosti</t>
  </si>
  <si>
    <t>Z234 Vlastníci a správcovia systémov nie sú určení a vedomí si zodpovednosti za bezpečnosť</t>
  </si>
  <si>
    <t>Z235 Zavedenie zraniteľnosti alebo nesprávnej konfigurácie do produkčného prostredia</t>
  </si>
  <si>
    <t>Z236 Nedostatočné monitorovanie malvéru in transit a in store</t>
  </si>
  <si>
    <t>Z237 Zodpovednosť za bezpečnosť dodávaných riešení nie je prenášaná na dodávateľa</t>
  </si>
  <si>
    <t>Z240 Bezpečné (šifrované) komunikačné protokoly zastaralé alebo zraniteľné</t>
  </si>
  <si>
    <t>Z241 Používanie clear-text protokolov na vzdialené prístupy alebo prenášanie dát</t>
  </si>
  <si>
    <t>Z244 Nedostatočné fyzické alebo logické oddeľovanie sieťových prostredí podľa ich dôveryhodnosti</t>
  </si>
  <si>
    <t>Z245 Nedostatok kvalifikovaného personálu</t>
  </si>
  <si>
    <t>Z246 Neexistujúce alebo nejasné pravidlá o používaní vlastných zariadení</t>
  </si>
  <si>
    <t>Z252 Zraniteľnosti priamo v zdrojovom kóde systému alebo aplikácie</t>
  </si>
  <si>
    <t>Z275 Chýbajúca alebo zastaralá bezpečnostná dokumentácia</t>
  </si>
  <si>
    <t>Z276 Zamestnanci nedostatočne oboznámení s bezpečnostnou dokumentáciou</t>
  </si>
  <si>
    <t>Z278 Používajú sa výrobcom prednastavené alebo hard-coded prihlasovacie údaje</t>
  </si>
  <si>
    <t>Z292 Nedostatočné bezpečnostné postupy pre externých zamestnancov alebo tretie strany</t>
  </si>
  <si>
    <t>Z293 Nedostatočne zabezpečená systémová konfigurácia</t>
  </si>
  <si>
    <t>Z294 Nefunkčný proces pre riadenie zmien a konfigurácií</t>
  </si>
  <si>
    <t>R - vyhnúť sa</t>
  </si>
  <si>
    <t xml:space="preserve">Návrh </t>
  </si>
  <si>
    <t>Strategické</t>
  </si>
  <si>
    <t>Príležitosť (P)</t>
  </si>
  <si>
    <t>R - znížiť</t>
  </si>
  <si>
    <t>Ekonomické</t>
  </si>
  <si>
    <t>R - preniesť</t>
  </si>
  <si>
    <t>R - zdieľať</t>
  </si>
  <si>
    <t>Odobrené</t>
  </si>
  <si>
    <t>Kvalitatívne</t>
  </si>
  <si>
    <t>R - prijať</t>
  </si>
  <si>
    <t>Uzavreté</t>
  </si>
  <si>
    <t>Časové</t>
  </si>
  <si>
    <t xml:space="preserve">Zanedbateľný </t>
  </si>
  <si>
    <t>R - pripraviť contingency plán</t>
  </si>
  <si>
    <t>Dopad--&gt;</t>
  </si>
  <si>
    <t>P - využiť</t>
  </si>
  <si>
    <t>Iné</t>
  </si>
  <si>
    <t>Pravdep</t>
  </si>
  <si>
    <t>Veľmi nízka</t>
  </si>
  <si>
    <t>P - zlepšiť</t>
  </si>
  <si>
    <t>P - preniesť</t>
  </si>
  <si>
    <t>P - zdieľať</t>
  </si>
  <si>
    <t>P - prijať</t>
  </si>
  <si>
    <t>P - pripraviť contingency plán</t>
  </si>
  <si>
    <t>Rizko:</t>
  </si>
  <si>
    <t>Pravdepodobnost</t>
  </si>
  <si>
    <t>Zanedbateľné</t>
  </si>
  <si>
    <t>Nízke</t>
  </si>
  <si>
    <t>Vysoké</t>
  </si>
  <si>
    <t>Kritické</t>
  </si>
  <si>
    <t xml:space="preserve">Najvyššia </t>
  </si>
  <si>
    <t>Počet výskytov</t>
  </si>
  <si>
    <t>Finančný Dopad</t>
  </si>
  <si>
    <t>Prevádzkový Dopad</t>
  </si>
  <si>
    <t>Reputačný Dopad</t>
  </si>
  <si>
    <t>Business Process</t>
  </si>
  <si>
    <t>Kontrakt a detailný popis</t>
  </si>
  <si>
    <t>a)</t>
  </si>
  <si>
    <t>Tyka sa IS a sieti?</t>
  </si>
  <si>
    <t>nie</t>
  </si>
  <si>
    <t>b)</t>
  </si>
  <si>
    <t>O aky typ poziadavky ide? - Nakup zariadenia</t>
  </si>
  <si>
    <t>O aky typ poziadavky ide? - Sluzba</t>
  </si>
  <si>
    <t>O aky typ poziadavky ide? - Nakup zariadenia a služby</t>
  </si>
  <si>
    <t>ano</t>
  </si>
  <si>
    <t>c)</t>
  </si>
  <si>
    <t>Aky ma vplyv na vyrobu tepla?</t>
  </si>
  <si>
    <t>Aky ma vplyv na distribúciu tepla?</t>
  </si>
  <si>
    <t>Aky ma vplyv na vyrobu elektriny?</t>
  </si>
  <si>
    <t>Aky ma vplyv na distribúciu elektriny?</t>
  </si>
  <si>
    <t>d)</t>
  </si>
  <si>
    <t>Ma vplyv na dostupnost sluzby?</t>
  </si>
  <si>
    <t>Ma vplyv na integritu dat?</t>
  </si>
  <si>
    <t>Ma vplyv na dovernost dat?</t>
  </si>
  <si>
    <t>e)</t>
  </si>
  <si>
    <t>Treba ZoBOaNP</t>
  </si>
  <si>
    <t>Netreba ZoBOaNP</t>
  </si>
  <si>
    <t>Treba ZoBOaNP a nahlasenie na NBU?</t>
  </si>
  <si>
    <t>Typ požiadavky</t>
  </si>
  <si>
    <t>Vplyv na ZS a proces</t>
  </si>
  <si>
    <t>Vplyv na CIA</t>
  </si>
  <si>
    <t>Gestor</t>
  </si>
  <si>
    <t>ZoBOaNP</t>
  </si>
  <si>
    <t>MHTH</t>
  </si>
  <si>
    <t>áno / nie</t>
  </si>
  <si>
    <t xml:space="preserve">Popis požiadavky </t>
  </si>
  <si>
    <t>Monitorovanie dopravných pásov, výmena zastaralých a nefunčných kamier.</t>
  </si>
  <si>
    <t>M. Sokol</t>
  </si>
  <si>
    <t>MT</t>
  </si>
  <si>
    <t>Výroba</t>
  </si>
  <si>
    <t>MKS</t>
  </si>
  <si>
    <t>výroba, RIS (biomasa)</t>
  </si>
  <si>
    <t>Nakup zariadenia a sluzby</t>
  </si>
  <si>
    <t>Kamerový systém v priestoroch dopravníkov už nespĺňa požiadavky monitorovania. Cieľom projektu je zlepšiť monitorovanie dopravníkov, presypných staníc, technológie a okolia dopravných ciest drevoštiepky, čím sa zvýši spoľahlivosť a bezpečnosť. Monitorovať sa bude technológia dopravníkov. Tieto priestory sú prístupné len autorizovanému personálu a počas bežnej prevádzky sú bez osôb. 24 kamier</t>
  </si>
  <si>
    <t xml:space="preserve">Vplyv na dovernost a Integritu. Prístupy v správe RIS, NVR a patchovanie v správe KB/RIS. </t>
  </si>
  <si>
    <t>Pripojenie do centralneho NVR v serverovni Nova AB. Pripojenie do existujucej infrastruktury do core sw (stara AB).
V prípade poškodenia dopravníkového pásu je prevádzka možná len plynovýn horákom.</t>
  </si>
  <si>
    <t>Je potrebne uzatvarat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</si>
</sst>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Aptos Narrow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502B"/>
        <bgColor indexed="64"/>
      </patternFill>
    </fill>
    <fill>
      <patternFill patternType="solid">
        <fgColor rgb="FF00ACD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C6A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ashed">
        <color theme="6"/>
      </right>
      <top style="medium">
        <color rgb="FF000000"/>
      </top>
      <bottom/>
      <diagonal/>
    </border>
    <border>
      <left style="dashed">
        <color theme="6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9" fillId="0" borderId="0"/>
  </cellStyleXfs>
  <cellXfs count="90">
    <xf numFmtId="0" fontId="0" fillId="0" borderId="0" xfId="0"/>
    <xf numFmtId="0" fontId="1" fillId="0" borderId="0" xfId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5" fillId="0" borderId="0" xfId="2" applyAlignment="1">
      <alignment horizontal="left" vertical="center"/>
    </xf>
    <xf numFmtId="0" fontId="6" fillId="6" borderId="2" xfId="1" applyFont="1" applyFill="1" applyBorder="1" applyAlignment="1">
      <alignment horizontal="left" vertical="top"/>
    </xf>
    <xf numFmtId="0" fontId="6" fillId="4" borderId="5" xfId="1" applyFont="1" applyFill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1" fillId="0" borderId="7" xfId="1" applyBorder="1" applyAlignment="1">
      <alignment horizontal="left" vertical="top"/>
    </xf>
    <xf numFmtId="0" fontId="1" fillId="0" borderId="8" xfId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2" xfId="1" applyFont="1" applyBorder="1" applyAlignment="1">
      <alignment horizontal="left" vertical="top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left" vertical="center"/>
    </xf>
    <xf numFmtId="0" fontId="6" fillId="6" borderId="0" xfId="1" applyFont="1" applyFill="1" applyAlignment="1">
      <alignment horizontal="left" vertical="top"/>
    </xf>
    <xf numFmtId="0" fontId="6" fillId="5" borderId="0" xfId="1" applyFont="1" applyFill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4" borderId="0" xfId="1" applyFont="1" applyFill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15" xfId="1" applyFont="1" applyBorder="1" applyAlignment="1">
      <alignment horizontal="left" vertical="top"/>
    </xf>
    <xf numFmtId="0" fontId="4" fillId="0" borderId="16" xfId="1" applyFont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6" fillId="5" borderId="5" xfId="1" applyFont="1" applyFill="1" applyBorder="1" applyAlignment="1">
      <alignment horizontal="left" vertical="top"/>
    </xf>
    <xf numFmtId="0" fontId="6" fillId="6" borderId="5" xfId="1" applyFont="1" applyFill="1" applyBorder="1" applyAlignment="1">
      <alignment horizontal="left" vertical="top"/>
    </xf>
    <xf numFmtId="0" fontId="6" fillId="6" borderId="4" xfId="1" applyFont="1" applyFill="1" applyBorder="1" applyAlignment="1">
      <alignment horizontal="left" vertical="top"/>
    </xf>
    <xf numFmtId="0" fontId="4" fillId="0" borderId="0" xfId="1" applyFont="1" applyAlignment="1">
      <alignment horizontal="left"/>
    </xf>
    <xf numFmtId="0" fontId="7" fillId="5" borderId="17" xfId="0" applyFont="1" applyFill="1" applyBorder="1" applyAlignment="1" applyProtection="1">
      <alignment horizontal="center" vertical="center" wrapText="1"/>
      <protection locked="0" hidden="1"/>
    </xf>
    <xf numFmtId="0" fontId="1" fillId="0" borderId="20" xfId="1" applyBorder="1" applyAlignment="1">
      <alignment horizontal="left" vertical="top"/>
    </xf>
    <xf numFmtId="0" fontId="9" fillId="0" borderId="0" xfId="3"/>
    <xf numFmtId="0" fontId="10" fillId="0" borderId="0" xfId="3" applyFont="1" applyAlignment="1">
      <alignment vertical="center"/>
    </xf>
    <xf numFmtId="0" fontId="6" fillId="9" borderId="4" xfId="1" applyFont="1" applyFill="1" applyBorder="1" applyAlignment="1">
      <alignment horizontal="left" vertical="top"/>
    </xf>
    <xf numFmtId="0" fontId="6" fillId="9" borderId="2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2" fillId="2" borderId="21" xfId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top" wrapText="1"/>
    </xf>
    <xf numFmtId="0" fontId="6" fillId="9" borderId="0" xfId="1" applyFont="1" applyFill="1" applyAlignment="1">
      <alignment horizontal="left" vertical="top"/>
    </xf>
    <xf numFmtId="0" fontId="2" fillId="2" borderId="21" xfId="1" applyFont="1" applyFill="1" applyBorder="1" applyAlignment="1">
      <alignment horizontal="left" vertical="center" wrapText="1"/>
    </xf>
    <xf numFmtId="0" fontId="2" fillId="10" borderId="21" xfId="1" applyFont="1" applyFill="1" applyBorder="1" applyAlignment="1">
      <alignment horizontal="left" vertical="center" wrapText="1"/>
    </xf>
    <xf numFmtId="0" fontId="12" fillId="10" borderId="21" xfId="1" applyFont="1" applyFill="1" applyBorder="1" applyAlignment="1">
      <alignment horizontal="left" vertical="center" wrapText="1"/>
    </xf>
    <xf numFmtId="0" fontId="2" fillId="11" borderId="21" xfId="1" applyFont="1" applyFill="1" applyBorder="1" applyAlignment="1">
      <alignment horizontal="left" vertical="center" wrapText="1"/>
    </xf>
    <xf numFmtId="0" fontId="2" fillId="11" borderId="21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left" vertical="center" wrapText="1"/>
    </xf>
    <xf numFmtId="0" fontId="1" fillId="0" borderId="21" xfId="1" applyBorder="1" applyAlignment="1">
      <alignment horizontal="left" vertical="top"/>
    </xf>
    <xf numFmtId="0" fontId="1" fillId="0" borderId="21" xfId="1" applyBorder="1" applyAlignment="1">
      <alignment horizontal="left" vertical="top" wrapText="1"/>
    </xf>
    <xf numFmtId="0" fontId="0" fillId="0" borderId="21" xfId="0" applyBorder="1"/>
    <xf numFmtId="0" fontId="0" fillId="0" borderId="21" xfId="0" applyBorder="1" applyAlignment="1">
      <alignment vertical="top"/>
    </xf>
    <xf numFmtId="0" fontId="1" fillId="0" borderId="21" xfId="1" applyBorder="1" applyAlignment="1">
      <alignment vertical="top" wrapText="1"/>
    </xf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2" fillId="12" borderId="21" xfId="1" applyFont="1" applyFill="1" applyBorder="1" applyAlignment="1">
      <alignment horizontal="center" vertical="center" wrapText="1"/>
    </xf>
    <xf numFmtId="0" fontId="2" fillId="13" borderId="21" xfId="1" applyFont="1" applyFill="1" applyBorder="1" applyAlignment="1">
      <alignment horizontal="left" vertical="center" wrapText="1"/>
    </xf>
    <xf numFmtId="0" fontId="2" fillId="13" borderId="21" xfId="1" applyFont="1" applyFill="1" applyBorder="1" applyAlignment="1">
      <alignment vertical="center" wrapText="1"/>
    </xf>
    <xf numFmtId="0" fontId="1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/>
    </xf>
    <xf numFmtId="0" fontId="6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1"/>
    <xf numFmtId="0" fontId="1" fillId="0" borderId="0" xfId="1" applyAlignment="1">
      <alignment horizontal="center" vertical="center" wrapText="1"/>
    </xf>
    <xf numFmtId="0" fontId="0" fillId="0" borderId="22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9" fontId="8" fillId="0" borderId="19" xfId="0" applyNumberFormat="1" applyFont="1" applyBorder="1" applyAlignment="1" applyProtection="1">
      <alignment horizontal="left" vertical="center"/>
      <protection locked="0" hidden="1"/>
    </xf>
    <xf numFmtId="49" fontId="8" fillId="0" borderId="17" xfId="0" applyNumberFormat="1" applyFont="1" applyBorder="1" applyAlignment="1" applyProtection="1">
      <alignment horizontal="left" vertical="center" wrapText="1"/>
      <protection locked="0" hidden="1"/>
    </xf>
    <xf numFmtId="49" fontId="8" fillId="0" borderId="18" xfId="0" applyNumberFormat="1" applyFont="1" applyBorder="1" applyAlignment="1" applyProtection="1">
      <alignment horizontal="left" vertical="center" wrapText="1"/>
      <protection locked="0" hidden="1"/>
    </xf>
    <xf numFmtId="0" fontId="7" fillId="7" borderId="19" xfId="0" applyFont="1" applyFill="1" applyBorder="1" applyAlignment="1" applyProtection="1">
      <alignment horizontal="left" vertical="center" wrapText="1"/>
      <protection locked="0" hidden="1"/>
    </xf>
    <xf numFmtId="0" fontId="7" fillId="7" borderId="17" xfId="0" applyFont="1" applyFill="1" applyBorder="1" applyAlignment="1" applyProtection="1">
      <alignment horizontal="center" vertical="center" wrapText="1"/>
      <protection locked="0" hidden="1"/>
    </xf>
    <xf numFmtId="0" fontId="7" fillId="7" borderId="18" xfId="0" applyFont="1" applyFill="1" applyBorder="1" applyAlignment="1" applyProtection="1">
      <alignment horizontal="center" vertical="center" wrapText="1"/>
      <protection locked="0" hidden="1"/>
    </xf>
    <xf numFmtId="0" fontId="7" fillId="8" borderId="19" xfId="0" applyFont="1" applyFill="1" applyBorder="1" applyAlignment="1" applyProtection="1">
      <alignment horizontal="left" vertical="center" wrapText="1"/>
      <protection locked="0" hidden="1"/>
    </xf>
    <xf numFmtId="49" fontId="8" fillId="0" borderId="19" xfId="0" applyNumberFormat="1" applyFont="1" applyBorder="1" applyAlignment="1" applyProtection="1">
      <alignment horizontal="left" vertical="center" wrapText="1"/>
      <protection locked="0" hidden="1"/>
    </xf>
    <xf numFmtId="0" fontId="7" fillId="7" borderId="19" xfId="0" applyFont="1" applyFill="1" applyBorder="1" applyAlignment="1" applyProtection="1">
      <alignment horizontal="left" vertical="top" wrapText="1"/>
      <protection locked="0" hidden="1"/>
    </xf>
    <xf numFmtId="0" fontId="8" fillId="0" borderId="19" xfId="0" applyFont="1" applyBorder="1" applyAlignment="1" applyProtection="1">
      <alignment horizontal="left" wrapText="1"/>
      <protection locked="0" hidden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 vertical="center" textRotation="90" wrapText="1"/>
    </xf>
    <xf numFmtId="0" fontId="4" fillId="0" borderId="6" xfId="1" applyFont="1" applyBorder="1" applyAlignment="1">
      <alignment horizontal="center" vertical="top"/>
    </xf>
    <xf numFmtId="0" fontId="4" fillId="0" borderId="15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textRotation="90" wrapText="1"/>
    </xf>
    <xf numFmtId="14" fontId="1" fillId="0" borderId="21" xfId="1" applyNumberFormat="1" applyBorder="1" applyAlignment="1">
      <alignment horizontal="left" vertical="top" wrapText="1"/>
    </xf>
  </cellXfs>
  <cellStyles count="4">
    <cellStyle name="Hypertextové prepojenie" xfId="2" builtinId="8"/>
    <cellStyle name="Normal 2" xfId="1" xr:uid="{15F2E243-DD90-F24F-B175-A2574F90838A}"/>
    <cellStyle name="Normal 3" xfId="3" xr:uid="{378966FE-F0C1-E444-8D12-D0CB192932A0}"/>
    <cellStyle name="Normálna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C00000"/>
        </patternFill>
      </fill>
    </dxf>
    <dxf>
      <fill>
        <patternFill>
          <bgColor rgb="FFFF502B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fgColor auto="1"/>
          <bgColor theme="4" tint="0.59996337778862885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5C6A5"/>
      <color rgb="FFFF502B"/>
      <color rgb="FFC19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6</xdr:col>
      <xdr:colOff>395296</xdr:colOff>
      <xdr:row>39</xdr:row>
      <xdr:rowOff>56402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71511C-3E3F-C39F-0A87-33D19A7F8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847" y="3636503"/>
          <a:ext cx="7772400" cy="4081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9C30-C57E-174A-9DBB-76B76B4FE336}">
  <dimension ref="B2:D17"/>
  <sheetViews>
    <sheetView zoomScale="130" zoomScaleNormal="130" workbookViewId="0">
      <selection activeCell="C2" sqref="C2"/>
    </sheetView>
  </sheetViews>
  <sheetFormatPr defaultColWidth="11" defaultRowHeight="15.75" x14ac:dyDescent="0.25"/>
  <cols>
    <col min="2" max="2" width="14.375" customWidth="1"/>
    <col min="3" max="3" width="45.625" bestFit="1" customWidth="1"/>
    <col min="4" max="4" width="15.125" customWidth="1"/>
  </cols>
  <sheetData>
    <row r="2" spans="2:4" ht="75" customHeight="1" x14ac:dyDescent="0.25">
      <c r="B2" s="60" t="s">
        <v>312</v>
      </c>
      <c r="C2" s="60" t="s">
        <v>313</v>
      </c>
      <c r="D2" t="s">
        <v>311</v>
      </c>
    </row>
    <row r="3" spans="2:4" x14ac:dyDescent="0.25">
      <c r="B3" s="52" t="s">
        <v>284</v>
      </c>
      <c r="C3" s="49" t="s">
        <v>285</v>
      </c>
      <c r="D3" s="53" t="s">
        <v>291</v>
      </c>
    </row>
    <row r="4" spans="2:4" x14ac:dyDescent="0.25">
      <c r="B4" s="71" t="s">
        <v>287</v>
      </c>
      <c r="C4" s="49" t="s">
        <v>288</v>
      </c>
      <c r="D4" s="53" t="s">
        <v>286</v>
      </c>
    </row>
    <row r="5" spans="2:4" x14ac:dyDescent="0.25">
      <c r="B5" s="71"/>
      <c r="C5" s="49" t="s">
        <v>289</v>
      </c>
      <c r="D5" s="53" t="s">
        <v>286</v>
      </c>
    </row>
    <row r="6" spans="2:4" x14ac:dyDescent="0.25">
      <c r="B6" s="71"/>
      <c r="C6" s="49" t="s">
        <v>288</v>
      </c>
      <c r="D6" s="53" t="s">
        <v>286</v>
      </c>
    </row>
    <row r="7" spans="2:4" x14ac:dyDescent="0.25">
      <c r="B7" s="71"/>
      <c r="C7" s="49" t="s">
        <v>290</v>
      </c>
      <c r="D7" s="53" t="s">
        <v>291</v>
      </c>
    </row>
    <row r="8" spans="2:4" x14ac:dyDescent="0.25">
      <c r="B8" s="71" t="s">
        <v>292</v>
      </c>
      <c r="C8" s="49" t="s">
        <v>293</v>
      </c>
      <c r="D8" s="53" t="s">
        <v>286</v>
      </c>
    </row>
    <row r="9" spans="2:4" x14ac:dyDescent="0.25">
      <c r="B9" s="71"/>
      <c r="C9" s="49" t="s">
        <v>294</v>
      </c>
      <c r="D9" s="53" t="s">
        <v>286</v>
      </c>
    </row>
    <row r="10" spans="2:4" x14ac:dyDescent="0.25">
      <c r="B10" s="71"/>
      <c r="C10" s="49" t="s">
        <v>295</v>
      </c>
      <c r="D10" s="53" t="s">
        <v>286</v>
      </c>
    </row>
    <row r="11" spans="2:4" x14ac:dyDescent="0.25">
      <c r="B11" s="71"/>
      <c r="C11" s="49" t="s">
        <v>296</v>
      </c>
      <c r="D11" s="53" t="s">
        <v>286</v>
      </c>
    </row>
    <row r="12" spans="2:4" x14ac:dyDescent="0.25">
      <c r="B12" s="71" t="s">
        <v>297</v>
      </c>
      <c r="C12" s="49" t="s">
        <v>298</v>
      </c>
      <c r="D12" s="53" t="s">
        <v>286</v>
      </c>
    </row>
    <row r="13" spans="2:4" x14ac:dyDescent="0.25">
      <c r="B13" s="71"/>
      <c r="C13" s="49" t="s">
        <v>299</v>
      </c>
      <c r="D13" s="53" t="s">
        <v>286</v>
      </c>
    </row>
    <row r="14" spans="2:4" x14ac:dyDescent="0.25">
      <c r="B14" s="71"/>
      <c r="C14" s="49" t="s">
        <v>300</v>
      </c>
      <c r="D14" s="53" t="s">
        <v>286</v>
      </c>
    </row>
    <row r="15" spans="2:4" x14ac:dyDescent="0.25">
      <c r="B15" s="71" t="s">
        <v>301</v>
      </c>
      <c r="C15" s="49" t="s">
        <v>302</v>
      </c>
      <c r="D15" s="53" t="s">
        <v>291</v>
      </c>
    </row>
    <row r="16" spans="2:4" x14ac:dyDescent="0.25">
      <c r="B16" s="71"/>
      <c r="C16" s="49" t="s">
        <v>303</v>
      </c>
      <c r="D16" s="53" t="s">
        <v>286</v>
      </c>
    </row>
    <row r="17" spans="2:4" ht="16.5" thickBot="1" x14ac:dyDescent="0.3">
      <c r="B17" s="72"/>
      <c r="C17" s="54" t="s">
        <v>304</v>
      </c>
      <c r="D17" s="55" t="s">
        <v>286</v>
      </c>
    </row>
  </sheetData>
  <mergeCells count="4">
    <mergeCell ref="B4:B7"/>
    <mergeCell ref="B8:B11"/>
    <mergeCell ref="B12:B14"/>
    <mergeCell ref="B15:B17"/>
  </mergeCells>
  <conditionalFormatting sqref="D3:D17">
    <cfRule type="containsText" dxfId="32" priority="1" operator="containsText" text="ano">
      <formula>NOT(ISERROR(SEARCH("ano",D3)))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87887-757A-4548-85D0-841661692BE2}">
  <dimension ref="A1:V159"/>
  <sheetViews>
    <sheetView showGridLines="0" tabSelected="1" zoomScale="85" zoomScaleNormal="85" workbookViewId="0">
      <pane xSplit="4" ySplit="1" topLeftCell="E2" activePane="bottomRight" state="frozen"/>
      <selection pane="topRight" activeCell="C1" sqref="C1"/>
      <selection pane="bottomLeft" activeCell="A2" sqref="A2"/>
      <selection pane="bottomRight" activeCell="N15" sqref="N15"/>
    </sheetView>
  </sheetViews>
  <sheetFormatPr defaultColWidth="8.875" defaultRowHeight="12.75" customHeight="1" x14ac:dyDescent="0.2"/>
  <cols>
    <col min="1" max="1" width="3.125" style="69" bestFit="1" customWidth="1"/>
    <col min="2" max="2" width="7.5" style="69" bestFit="1" customWidth="1"/>
    <col min="3" max="3" width="11.5" style="62" customWidth="1"/>
    <col min="4" max="4" width="57.125" style="69" customWidth="1"/>
    <col min="5" max="5" width="12.5" style="62" customWidth="1"/>
    <col min="6" max="6" width="14.375" style="62" bestFit="1" customWidth="1"/>
    <col min="7" max="7" width="12.5" style="62" customWidth="1"/>
    <col min="8" max="8" width="6.375" style="62" bestFit="1" customWidth="1"/>
    <col min="9" max="9" width="7" style="62" customWidth="1"/>
    <col min="10" max="10" width="7.375" style="62" customWidth="1"/>
    <col min="11" max="11" width="7.875" style="62" customWidth="1"/>
    <col min="12" max="12" width="14.5" style="69" customWidth="1"/>
    <col min="13" max="13" width="25.875" style="61" customWidth="1"/>
    <col min="14" max="14" width="26.625" style="61" customWidth="1"/>
    <col min="15" max="15" width="15.125" style="69" customWidth="1"/>
    <col min="16" max="16" width="15.875" style="69" customWidth="1"/>
    <col min="17" max="18" width="15.125" style="69" customWidth="1"/>
    <col min="19" max="19" width="15.375" style="69" customWidth="1"/>
    <col min="20" max="20" width="14.875" style="69" customWidth="1"/>
    <col min="21" max="21" width="17.875" style="70" customWidth="1"/>
    <col min="22" max="22" width="14.125" style="69" customWidth="1"/>
    <col min="23" max="16384" width="8.875" style="69"/>
  </cols>
  <sheetData>
    <row r="1" spans="1:22" s="2" customFormat="1" ht="36" x14ac:dyDescent="0.25">
      <c r="A1" s="38" t="s">
        <v>0</v>
      </c>
      <c r="B1" s="38" t="s">
        <v>308</v>
      </c>
      <c r="C1" s="41" t="s">
        <v>1</v>
      </c>
      <c r="D1" s="38" t="s">
        <v>283</v>
      </c>
      <c r="E1" s="41" t="s">
        <v>2</v>
      </c>
      <c r="F1" s="41" t="s">
        <v>282</v>
      </c>
      <c r="G1" s="42" t="s">
        <v>3</v>
      </c>
      <c r="H1" s="42" t="s">
        <v>4</v>
      </c>
      <c r="I1" s="43" t="s">
        <v>5</v>
      </c>
      <c r="J1" s="43" t="s">
        <v>6</v>
      </c>
      <c r="K1" s="43" t="s">
        <v>7</v>
      </c>
      <c r="L1" s="57" t="s">
        <v>305</v>
      </c>
      <c r="M1" s="58" t="s">
        <v>306</v>
      </c>
      <c r="N1" s="58" t="s">
        <v>307</v>
      </c>
      <c r="O1" s="56" t="s">
        <v>279</v>
      </c>
      <c r="P1" s="56" t="s">
        <v>280</v>
      </c>
      <c r="Q1" s="56" t="s">
        <v>281</v>
      </c>
      <c r="R1" s="56" t="s">
        <v>8</v>
      </c>
      <c r="S1" s="44" t="s">
        <v>9</v>
      </c>
      <c r="T1" s="45" t="s">
        <v>10</v>
      </c>
      <c r="U1" s="46" t="s">
        <v>309</v>
      </c>
      <c r="V1" s="46" t="s">
        <v>11</v>
      </c>
    </row>
    <row r="2" spans="1:22" s="1" customFormat="1" ht="110.25" x14ac:dyDescent="0.25">
      <c r="A2" s="47">
        <v>1</v>
      </c>
      <c r="B2" s="47" t="s">
        <v>314</v>
      </c>
      <c r="C2" s="89">
        <v>46091</v>
      </c>
      <c r="D2" s="39" t="s">
        <v>320</v>
      </c>
      <c r="E2" s="48" t="s">
        <v>13</v>
      </c>
      <c r="F2" s="48" t="s">
        <v>316</v>
      </c>
      <c r="G2" s="48" t="s">
        <v>317</v>
      </c>
      <c r="H2" s="50" t="s">
        <v>310</v>
      </c>
      <c r="I2" s="48" t="s">
        <v>315</v>
      </c>
      <c r="J2" s="48" t="s">
        <v>317</v>
      </c>
      <c r="K2" s="48" t="s">
        <v>318</v>
      </c>
      <c r="L2" s="47" t="s">
        <v>319</v>
      </c>
      <c r="M2" s="51" t="s">
        <v>322</v>
      </c>
      <c r="N2" s="51" t="s">
        <v>321</v>
      </c>
      <c r="O2" s="47" t="s">
        <v>17</v>
      </c>
      <c r="P2" s="47" t="s">
        <v>14</v>
      </c>
      <c r="Q2" s="47" t="s">
        <v>23</v>
      </c>
      <c r="R2" s="47" t="s">
        <v>14</v>
      </c>
      <c r="S2" s="47" t="s">
        <v>16</v>
      </c>
      <c r="T2" s="47">
        <f>IFERROR(INDEX(data!G$29:K$36,MATCH(S2,data!F$29:F$32,0),MATCH(R2,data!G$28:K$28,0)),"")</f>
        <v>56</v>
      </c>
      <c r="U2" s="48" t="s">
        <v>323</v>
      </c>
      <c r="V2" s="47" t="s">
        <v>247</v>
      </c>
    </row>
    <row r="3" spans="1:22" s="1" customFormat="1" ht="15.75" x14ac:dyDescent="0.25">
      <c r="C3" s="59"/>
      <c r="D3" s="39"/>
      <c r="E3" s="59"/>
      <c r="F3" s="59"/>
      <c r="G3" s="59"/>
      <c r="H3" s="50"/>
      <c r="I3" s="59"/>
      <c r="J3" s="59"/>
      <c r="K3" s="59"/>
      <c r="M3" s="61"/>
      <c r="N3" s="61"/>
      <c r="T3" s="1" t="str">
        <f>IFERROR(INDEX(data!G$29:K$36,MATCH(S3,data!F$29:F$32,0),MATCH(R3,data!G$28:K$28,0)),"")</f>
        <v/>
      </c>
      <c r="U3" s="59"/>
    </row>
    <row r="4" spans="1:22" s="1" customFormat="1" ht="15.75" x14ac:dyDescent="0.25">
      <c r="C4" s="59"/>
      <c r="D4" s="60"/>
      <c r="E4" s="59"/>
      <c r="F4" s="59"/>
      <c r="G4" s="59"/>
      <c r="H4" s="60"/>
      <c r="I4" s="59"/>
      <c r="J4" s="59"/>
      <c r="K4" s="59"/>
      <c r="M4" s="61"/>
      <c r="N4" s="61"/>
      <c r="T4" s="1" t="str">
        <f>IFERROR(INDEX(data!G$29:K$36,MATCH(S4,data!F$29:F$32,0),MATCH(R4,data!G$28:K$28,0)),"")</f>
        <v/>
      </c>
      <c r="U4" s="59"/>
    </row>
    <row r="5" spans="1:22" s="1" customFormat="1" ht="15.75" x14ac:dyDescent="0.25">
      <c r="C5" s="59"/>
      <c r="D5" s="60"/>
      <c r="E5" s="59"/>
      <c r="F5" s="59"/>
      <c r="G5" s="59"/>
      <c r="H5" s="60"/>
      <c r="I5" s="59"/>
      <c r="J5" s="59"/>
      <c r="K5" s="59"/>
      <c r="M5" s="61"/>
      <c r="N5" s="61"/>
      <c r="T5" s="1" t="str">
        <f>IFERROR(INDEX(data!G$29:K$36,MATCH(S5,data!F$29:F$32,0),MATCH(R5,data!G$28:K$28,0)),"")</f>
        <v/>
      </c>
      <c r="U5" s="59"/>
    </row>
    <row r="6" spans="1:22" s="1" customFormat="1" ht="15.75" x14ac:dyDescent="0.25">
      <c r="C6" s="59"/>
      <c r="D6" s="60"/>
      <c r="E6" s="59"/>
      <c r="F6" s="59"/>
      <c r="G6" s="59"/>
      <c r="H6" s="60"/>
      <c r="I6" s="59"/>
      <c r="J6" s="59"/>
      <c r="K6" s="59"/>
      <c r="M6" s="61"/>
      <c r="N6" s="61"/>
      <c r="T6" s="1" t="str">
        <f>IFERROR(INDEX(data!G$29:K$36,MATCH(S6,data!F$29:F$32,0),MATCH(R6,data!G$28:K$28,0)),"")</f>
        <v/>
      </c>
      <c r="U6" s="59"/>
    </row>
    <row r="7" spans="1:22" s="1" customFormat="1" ht="15.75" x14ac:dyDescent="0.25">
      <c r="C7" s="59"/>
      <c r="D7" s="60"/>
      <c r="E7" s="59"/>
      <c r="F7" s="59"/>
      <c r="G7" s="59"/>
      <c r="H7" s="60"/>
      <c r="I7" s="59"/>
      <c r="J7" s="59"/>
      <c r="K7" s="59"/>
      <c r="M7" s="61"/>
      <c r="N7" s="61"/>
      <c r="T7" s="1" t="str">
        <f>IFERROR(INDEX(data!G$29:K$36,MATCH(S7,data!F$29:F$32,0),MATCH(R7,data!G$28:K$28,0)),"")</f>
        <v/>
      </c>
      <c r="U7" s="59"/>
    </row>
    <row r="8" spans="1:22" s="1" customFormat="1" ht="15.75" x14ac:dyDescent="0.2">
      <c r="C8" s="59"/>
      <c r="D8" s="60"/>
      <c r="E8" s="59"/>
      <c r="F8" s="59"/>
      <c r="G8" s="62"/>
      <c r="H8" s="60"/>
      <c r="I8" s="59"/>
      <c r="J8" s="59"/>
      <c r="K8" s="59"/>
      <c r="M8" s="61"/>
      <c r="N8" s="61"/>
      <c r="T8" s="1" t="str">
        <f>IFERROR(INDEX(data!G$29:K$36,MATCH(S8,data!F$29:F$32,0),MATCH(R8,data!G$28:K$28,0)),"")</f>
        <v/>
      </c>
      <c r="U8" s="59"/>
    </row>
    <row r="9" spans="1:22" s="1" customFormat="1" ht="15.75" x14ac:dyDescent="0.25">
      <c r="C9" s="59"/>
      <c r="D9" s="60"/>
      <c r="E9" s="59"/>
      <c r="F9" s="59"/>
      <c r="G9" s="59"/>
      <c r="H9" s="60"/>
      <c r="I9" s="59"/>
      <c r="J9" s="59"/>
      <c r="K9" s="59"/>
      <c r="M9" s="61"/>
      <c r="N9" s="61"/>
      <c r="T9" s="1" t="str">
        <f>IFERROR(INDEX(data!G$29:K$36,MATCH(S9,data!F$29:F$32,0),MATCH(R9,data!G$28:K$28,0)),"")</f>
        <v/>
      </c>
      <c r="U9" s="59"/>
    </row>
    <row r="10" spans="1:22" s="1" customFormat="1" ht="15.75" x14ac:dyDescent="0.25">
      <c r="C10" s="59"/>
      <c r="D10" s="60"/>
      <c r="E10" s="59"/>
      <c r="F10" s="59"/>
      <c r="G10" s="59"/>
      <c r="H10" s="60"/>
      <c r="I10" s="59"/>
      <c r="J10" s="59"/>
      <c r="K10" s="59"/>
      <c r="M10" s="61"/>
      <c r="N10" s="61"/>
      <c r="T10" s="1" t="str">
        <f>IFERROR(INDEX(data!G$29:K$36,MATCH(S10,data!F$29:F$32,0),MATCH(R10,data!G$28:K$28,0)),"")</f>
        <v/>
      </c>
      <c r="U10" s="59"/>
    </row>
    <row r="11" spans="1:22" s="1" customFormat="1" ht="15.75" x14ac:dyDescent="0.25">
      <c r="C11" s="59"/>
      <c r="D11" s="60"/>
      <c r="E11" s="59"/>
      <c r="F11" s="59"/>
      <c r="G11" s="59"/>
      <c r="H11" s="60"/>
      <c r="I11" s="59"/>
      <c r="J11" s="59"/>
      <c r="K11" s="59"/>
      <c r="M11" s="61"/>
      <c r="N11" s="61"/>
      <c r="T11" s="1" t="str">
        <f>IFERROR(INDEX(data!G$29:K$36,MATCH(S11,data!F$29:F$32,0),MATCH(R11,data!G$28:K$28,0)),"")</f>
        <v/>
      </c>
      <c r="U11" s="59"/>
    </row>
    <row r="12" spans="1:22" s="1" customFormat="1" ht="15.75" x14ac:dyDescent="0.25">
      <c r="C12" s="59"/>
      <c r="D12" s="60"/>
      <c r="E12" s="59"/>
      <c r="F12" s="59"/>
      <c r="G12" s="59"/>
      <c r="H12" s="60"/>
      <c r="I12" s="59"/>
      <c r="J12" s="59"/>
      <c r="K12" s="59"/>
      <c r="M12" s="63"/>
      <c r="N12" s="61"/>
      <c r="T12" s="1" t="str">
        <f>IFERROR(INDEX(data!G$29:K$36,MATCH(S12,data!F$29:F$32,0),MATCH(R12,data!G$28:K$28,0)),"")</f>
        <v/>
      </c>
      <c r="U12" s="59"/>
    </row>
    <row r="13" spans="1:22" s="1" customFormat="1" ht="15.75" x14ac:dyDescent="0.25">
      <c r="C13" s="59"/>
      <c r="D13" s="60"/>
      <c r="E13" s="59"/>
      <c r="F13" s="59"/>
      <c r="G13" s="59"/>
      <c r="H13" s="60"/>
      <c r="I13" s="59"/>
      <c r="J13" s="59"/>
      <c r="K13" s="59"/>
      <c r="M13" s="61"/>
      <c r="N13" s="61"/>
      <c r="T13" s="1" t="str">
        <f>IFERROR(INDEX(data!G$29:K$36,MATCH(S13,data!F$29:F$32,0),MATCH(R13,data!G$28:K$28,0)),"")</f>
        <v/>
      </c>
      <c r="U13" s="59"/>
    </row>
    <row r="14" spans="1:22" s="1" customFormat="1" ht="15.75" x14ac:dyDescent="0.25">
      <c r="C14" s="59"/>
      <c r="D14" s="60"/>
      <c r="E14" s="59"/>
      <c r="F14" s="59"/>
      <c r="G14" s="59"/>
      <c r="H14" s="60"/>
      <c r="I14" s="59"/>
      <c r="J14" s="59"/>
      <c r="K14" s="59"/>
      <c r="M14" s="63"/>
      <c r="N14" s="61"/>
      <c r="T14" s="1" t="str">
        <f>IFERROR(INDEX(data!G$29:K$36,MATCH(S14,data!F$29:F$32,0),MATCH(R14,data!G$28:K$28,0)),"")</f>
        <v/>
      </c>
      <c r="U14" s="59"/>
    </row>
    <row r="15" spans="1:22" s="1" customFormat="1" ht="15.75" x14ac:dyDescent="0.25">
      <c r="C15" s="59"/>
      <c r="D15" s="60"/>
      <c r="E15" s="59"/>
      <c r="F15" s="59"/>
      <c r="G15" s="59"/>
      <c r="H15" s="60"/>
      <c r="I15" s="59"/>
      <c r="J15" s="59"/>
      <c r="K15" s="59"/>
      <c r="M15" s="63"/>
      <c r="N15" s="61"/>
      <c r="T15" s="1" t="str">
        <f>IFERROR(INDEX(data!G$29:K$36,MATCH(S15,data!F$29:F$32,0),MATCH(R15,data!G$28:K$28,0)),"")</f>
        <v/>
      </c>
      <c r="U15" s="59"/>
    </row>
    <row r="16" spans="1:22" s="1" customFormat="1" ht="15.75" x14ac:dyDescent="0.25">
      <c r="C16" s="59"/>
      <c r="D16" s="60"/>
      <c r="E16" s="59"/>
      <c r="F16" s="59"/>
      <c r="G16" s="59"/>
      <c r="H16" s="60"/>
      <c r="I16" s="59"/>
      <c r="J16" s="59"/>
      <c r="K16" s="59"/>
      <c r="M16" s="61"/>
      <c r="N16" s="61"/>
      <c r="T16" s="1" t="str">
        <f>IFERROR(INDEX(data!G$29:K$36,MATCH(S16,data!F$29:F$32,0),MATCH(R16,data!G$28:K$28,0)),"")</f>
        <v/>
      </c>
      <c r="U16" s="59"/>
    </row>
    <row r="17" spans="3:21" s="1" customFormat="1" ht="15.75" x14ac:dyDescent="0.25">
      <c r="C17" s="59"/>
      <c r="D17" s="64"/>
      <c r="E17" s="59"/>
      <c r="F17" s="59"/>
      <c r="G17" s="59"/>
      <c r="H17" s="65"/>
      <c r="I17" s="59"/>
      <c r="J17" s="60"/>
      <c r="K17" s="59"/>
      <c r="M17" s="61"/>
      <c r="N17" s="61"/>
      <c r="T17" s="1" t="str">
        <f>IFERROR(INDEX(data!G$29:K$36,MATCH(S17,data!F$29:F$32,0),MATCH(R17,data!G$28:K$28,0)),"")</f>
        <v/>
      </c>
      <c r="U17" s="59"/>
    </row>
    <row r="18" spans="3:21" s="1" customFormat="1" ht="15.75" x14ac:dyDescent="0.25">
      <c r="C18" s="59"/>
      <c r="D18" s="64"/>
      <c r="E18" s="59"/>
      <c r="F18" s="59"/>
      <c r="G18" s="59"/>
      <c r="H18" s="66"/>
      <c r="I18" s="59"/>
      <c r="J18" s="60"/>
      <c r="K18" s="59"/>
      <c r="M18" s="61"/>
      <c r="N18" s="61"/>
      <c r="T18" s="1" t="str">
        <f>IFERROR(INDEX(data!G$29:K$36,MATCH(S18,data!F$29:F$32,0),MATCH(R18,data!G$28:K$28,0)),"")</f>
        <v/>
      </c>
      <c r="U18" s="59"/>
    </row>
    <row r="19" spans="3:21" s="1" customFormat="1" ht="15.75" x14ac:dyDescent="0.25">
      <c r="C19" s="59"/>
      <c r="D19" s="60"/>
      <c r="E19" s="59"/>
      <c r="F19" s="59"/>
      <c r="G19" s="59"/>
      <c r="H19"/>
      <c r="I19" s="59"/>
      <c r="J19" s="65"/>
      <c r="K19" s="59"/>
      <c r="M19" s="61"/>
      <c r="N19" s="61"/>
      <c r="T19" s="1" t="str">
        <f>IFERROR(INDEX(data!G$29:K$36,MATCH(S19,data!F$29:F$32,0),MATCH(R19,data!G$28:K$28,0)),"")</f>
        <v/>
      </c>
      <c r="U19" s="59"/>
    </row>
    <row r="20" spans="3:21" s="1" customFormat="1" ht="15.75" x14ac:dyDescent="0.25">
      <c r="C20" s="59"/>
      <c r="D20" s="60"/>
      <c r="E20" s="59"/>
      <c r="F20" s="59"/>
      <c r="G20" s="59"/>
      <c r="H20" s="60"/>
      <c r="I20" s="59"/>
      <c r="J20" s="66"/>
      <c r="K20" s="59"/>
      <c r="M20" s="67"/>
      <c r="N20" s="61"/>
      <c r="U20" s="59"/>
    </row>
    <row r="21" spans="3:21" s="1" customFormat="1" ht="15.75" x14ac:dyDescent="0.25">
      <c r="C21" s="59"/>
      <c r="D21" s="60"/>
      <c r="E21" s="59"/>
      <c r="F21" s="59"/>
      <c r="G21" s="59"/>
      <c r="H21" s="60"/>
      <c r="I21" s="59"/>
      <c r="J21"/>
      <c r="K21" s="59"/>
      <c r="M21" s="67"/>
      <c r="N21" s="61"/>
      <c r="U21" s="59"/>
    </row>
    <row r="22" spans="3:21" s="1" customFormat="1" ht="15.75" x14ac:dyDescent="0.25">
      <c r="C22" s="59"/>
      <c r="D22" s="60"/>
      <c r="E22" s="59"/>
      <c r="F22" s="59"/>
      <c r="G22" s="59"/>
      <c r="H22" s="60"/>
      <c r="I22" s="59"/>
      <c r="J22" s="60"/>
      <c r="K22" s="59"/>
      <c r="M22" s="67"/>
      <c r="N22" s="61"/>
      <c r="U22" s="59"/>
    </row>
    <row r="23" spans="3:21" s="1" customFormat="1" ht="15.75" x14ac:dyDescent="0.25">
      <c r="C23" s="59"/>
      <c r="D23" s="60"/>
      <c r="E23" s="59"/>
      <c r="F23" s="59"/>
      <c r="G23" s="59"/>
      <c r="H23" s="60"/>
      <c r="I23" s="59"/>
      <c r="J23" s="60"/>
      <c r="K23" s="59"/>
      <c r="M23" s="67"/>
      <c r="N23" s="61"/>
      <c r="U23" s="59"/>
    </row>
    <row r="24" spans="3:21" s="1" customFormat="1" ht="15.75" x14ac:dyDescent="0.25">
      <c r="C24" s="59"/>
      <c r="D24" s="60"/>
      <c r="E24" s="59"/>
      <c r="F24" s="59"/>
      <c r="G24" s="59"/>
      <c r="H24" s="60"/>
      <c r="I24" s="59"/>
      <c r="J24" s="60"/>
      <c r="K24" s="59"/>
      <c r="M24" s="61"/>
      <c r="N24" s="61"/>
      <c r="U24" s="59"/>
    </row>
    <row r="25" spans="3:21" s="1" customFormat="1" ht="15.75" x14ac:dyDescent="0.25">
      <c r="C25" s="59"/>
      <c r="D25" s="60"/>
      <c r="E25" s="59"/>
      <c r="F25" s="59"/>
      <c r="G25" s="59"/>
      <c r="H25" s="60"/>
      <c r="I25" s="59"/>
      <c r="J25" s="60"/>
      <c r="K25" s="59"/>
      <c r="M25" s="61"/>
      <c r="N25" s="61"/>
      <c r="U25" s="59"/>
    </row>
    <row r="26" spans="3:21" s="1" customFormat="1" ht="15.75" x14ac:dyDescent="0.25">
      <c r="C26" s="59"/>
      <c r="D26" s="60"/>
      <c r="E26" s="59"/>
      <c r="F26" s="59"/>
      <c r="G26" s="59"/>
      <c r="H26" s="60"/>
      <c r="I26" s="59"/>
      <c r="J26" s="60"/>
      <c r="K26" s="59"/>
      <c r="M26" s="61"/>
      <c r="N26" s="61"/>
      <c r="U26" s="59"/>
    </row>
    <row r="27" spans="3:21" s="1" customFormat="1" ht="15.75" x14ac:dyDescent="0.25">
      <c r="C27" s="59"/>
      <c r="D27" s="68"/>
      <c r="E27" s="59"/>
      <c r="F27" s="59"/>
      <c r="G27" s="59"/>
      <c r="H27" s="65"/>
      <c r="I27" s="59"/>
      <c r="J27" s="60"/>
      <c r="K27" s="59"/>
      <c r="M27" s="61"/>
      <c r="N27" s="61"/>
      <c r="U27" s="59"/>
    </row>
    <row r="28" spans="3:21" s="1" customFormat="1" ht="15.75" x14ac:dyDescent="0.25">
      <c r="C28" s="59"/>
      <c r="D28" s="68"/>
      <c r="E28" s="59"/>
      <c r="F28" s="59"/>
      <c r="G28" s="59"/>
      <c r="H28" s="65"/>
      <c r="I28" s="59"/>
      <c r="J28" s="60"/>
      <c r="K28" s="59"/>
      <c r="M28" s="61"/>
      <c r="N28" s="61"/>
      <c r="U28" s="59"/>
    </row>
    <row r="29" spans="3:21" s="1" customFormat="1" ht="15.75" x14ac:dyDescent="0.25">
      <c r="C29" s="59"/>
      <c r="D29" s="68"/>
      <c r="E29" s="59"/>
      <c r="F29" s="59"/>
      <c r="G29" s="59"/>
      <c r="H29" s="65"/>
      <c r="I29" s="59"/>
      <c r="J29" s="65"/>
      <c r="K29" s="59"/>
      <c r="M29" s="61"/>
      <c r="N29" s="61"/>
      <c r="U29" s="59"/>
    </row>
    <row r="30" spans="3:21" s="1" customFormat="1" ht="15.75" x14ac:dyDescent="0.25">
      <c r="C30" s="59"/>
      <c r="D30" s="68"/>
      <c r="E30" s="59"/>
      <c r="F30" s="59"/>
      <c r="G30" s="59"/>
      <c r="H30" s="65"/>
      <c r="I30" s="59"/>
      <c r="J30" s="65"/>
      <c r="K30" s="59"/>
      <c r="M30" s="61"/>
      <c r="N30" s="61"/>
      <c r="U30" s="59"/>
    </row>
    <row r="31" spans="3:21" s="1" customFormat="1" ht="15.75" x14ac:dyDescent="0.25">
      <c r="C31" s="59"/>
      <c r="D31" s="68"/>
      <c r="E31" s="59"/>
      <c r="F31" s="59"/>
      <c r="G31" s="59"/>
      <c r="H31" s="65"/>
      <c r="I31" s="59"/>
      <c r="J31" s="65"/>
      <c r="K31" s="59"/>
      <c r="M31" s="61"/>
      <c r="N31" s="61"/>
      <c r="U31" s="59"/>
    </row>
    <row r="32" spans="3:21" s="1" customFormat="1" ht="15.75" x14ac:dyDescent="0.25">
      <c r="C32" s="59"/>
      <c r="D32" s="68"/>
      <c r="E32" s="59"/>
      <c r="F32" s="59"/>
      <c r="G32" s="59"/>
      <c r="H32" s="65"/>
      <c r="I32" s="59"/>
      <c r="J32" s="65"/>
      <c r="K32" s="59"/>
      <c r="M32" s="61"/>
      <c r="N32" s="61"/>
      <c r="U32" s="59"/>
    </row>
    <row r="33" spans="2:22" s="1" customFormat="1" ht="15.75" x14ac:dyDescent="0.25">
      <c r="C33" s="59"/>
      <c r="D33" s="68"/>
      <c r="E33" s="59"/>
      <c r="F33" s="59"/>
      <c r="G33" s="59"/>
      <c r="H33" s="65"/>
      <c r="I33" s="59"/>
      <c r="J33" s="65"/>
      <c r="K33" s="59"/>
      <c r="M33" s="61"/>
      <c r="N33" s="61"/>
      <c r="U33" s="59"/>
    </row>
    <row r="34" spans="2:22" s="1" customFormat="1" ht="15.75" x14ac:dyDescent="0.25">
      <c r="C34" s="59"/>
      <c r="D34" s="68"/>
      <c r="E34" s="59"/>
      <c r="F34" s="59"/>
      <c r="G34" s="59"/>
      <c r="H34" s="65"/>
      <c r="I34" s="59"/>
      <c r="J34" s="65"/>
      <c r="K34" s="59"/>
      <c r="M34" s="61"/>
      <c r="N34" s="61"/>
      <c r="U34" s="59"/>
    </row>
    <row r="35" spans="2:22" s="1" customFormat="1" ht="15.75" x14ac:dyDescent="0.25">
      <c r="C35" s="59"/>
      <c r="D35" s="68"/>
      <c r="E35" s="59"/>
      <c r="F35" s="59"/>
      <c r="G35" s="59"/>
      <c r="H35" s="65"/>
      <c r="I35" s="59"/>
      <c r="J35" s="65"/>
      <c r="K35" s="59"/>
      <c r="M35" s="61"/>
      <c r="N35" s="61"/>
      <c r="U35" s="59"/>
    </row>
    <row r="36" spans="2:22" s="1" customFormat="1" ht="15.75" x14ac:dyDescent="0.25">
      <c r="C36" s="59"/>
      <c r="D36" s="60"/>
      <c r="E36" s="59"/>
      <c r="F36" s="59"/>
      <c r="G36" s="59"/>
      <c r="H36"/>
      <c r="I36" s="59"/>
      <c r="J36" s="65"/>
      <c r="K36" s="59"/>
      <c r="M36" s="61"/>
      <c r="N36" s="61"/>
      <c r="U36" s="59"/>
    </row>
    <row r="37" spans="2:22" s="1" customFormat="1" ht="15.75" x14ac:dyDescent="0.25">
      <c r="C37" s="59"/>
      <c r="D37" s="60"/>
      <c r="E37" s="59"/>
      <c r="F37" s="59"/>
      <c r="G37" s="59"/>
      <c r="H37"/>
      <c r="I37" s="59"/>
      <c r="J37" s="65"/>
      <c r="K37" s="59"/>
      <c r="M37" s="61"/>
      <c r="N37" s="61"/>
      <c r="U37" s="59"/>
    </row>
    <row r="38" spans="2:22" s="1" customFormat="1" ht="15.75" x14ac:dyDescent="0.25">
      <c r="C38" s="59"/>
      <c r="D38" s="60"/>
      <c r="E38" s="59"/>
      <c r="F38" s="59"/>
      <c r="G38" s="59"/>
      <c r="H38"/>
      <c r="I38" s="59"/>
      <c r="J38"/>
      <c r="K38" s="59"/>
      <c r="M38" s="61"/>
      <c r="N38" s="61"/>
      <c r="U38" s="59"/>
    </row>
    <row r="39" spans="2:22" s="1" customFormat="1" ht="15.75" x14ac:dyDescent="0.25">
      <c r="C39" s="59"/>
      <c r="D39" s="60"/>
      <c r="E39" s="59"/>
      <c r="F39" s="59"/>
      <c r="G39" s="59"/>
      <c r="H39"/>
      <c r="I39" s="59"/>
      <c r="J39"/>
      <c r="K39" s="59"/>
      <c r="M39" s="61"/>
      <c r="N39" s="61"/>
      <c r="U39" s="59"/>
    </row>
    <row r="40" spans="2:22" s="1" customFormat="1" ht="15.75" x14ac:dyDescent="0.25">
      <c r="C40" s="59"/>
      <c r="D40" s="60"/>
      <c r="E40" s="59"/>
      <c r="F40" s="59"/>
      <c r="G40" s="59"/>
      <c r="H40"/>
      <c r="I40" s="59"/>
      <c r="J40"/>
      <c r="K40" s="59"/>
      <c r="M40" s="61"/>
      <c r="N40" s="61"/>
      <c r="U40" s="59"/>
    </row>
    <row r="41" spans="2:22" s="1" customFormat="1" ht="15.75" x14ac:dyDescent="0.25">
      <c r="C41" s="59"/>
      <c r="D41" s="60"/>
      <c r="E41" s="59"/>
      <c r="F41" s="59"/>
      <c r="G41" s="59"/>
      <c r="H41"/>
      <c r="I41" s="59"/>
      <c r="J41"/>
      <c r="K41" s="59"/>
      <c r="M41" s="61"/>
      <c r="N41" s="61"/>
      <c r="U41" s="59"/>
    </row>
    <row r="42" spans="2:22" s="1" customFormat="1" ht="15.75" x14ac:dyDescent="0.25">
      <c r="C42" s="59"/>
      <c r="D42" s="60"/>
      <c r="E42" s="59"/>
      <c r="F42" s="59"/>
      <c r="G42" s="59"/>
      <c r="H42"/>
      <c r="I42" s="59"/>
      <c r="J42"/>
      <c r="K42" s="59"/>
      <c r="M42" s="61"/>
      <c r="N42" s="61"/>
      <c r="U42" s="59"/>
    </row>
    <row r="43" spans="2:22" s="1" customFormat="1" ht="15.75" x14ac:dyDescent="0.25">
      <c r="C43" s="59"/>
      <c r="D43" s="60"/>
      <c r="E43" s="59"/>
      <c r="F43" s="59"/>
      <c r="G43" s="59"/>
      <c r="H43"/>
      <c r="I43" s="59"/>
      <c r="J43"/>
      <c r="K43" s="59"/>
      <c r="M43" s="61"/>
      <c r="N43" s="61"/>
      <c r="U43" s="59"/>
    </row>
    <row r="44" spans="2:22" s="1" customFormat="1" ht="15.75" x14ac:dyDescent="0.25">
      <c r="C44" s="59"/>
      <c r="D44" s="60"/>
      <c r="E44" s="59"/>
      <c r="F44" s="59"/>
      <c r="G44" s="59"/>
      <c r="H44"/>
      <c r="I44" s="59"/>
      <c r="J44"/>
      <c r="K44" s="59"/>
      <c r="M44" s="61"/>
      <c r="N44" s="61"/>
      <c r="U44" s="59"/>
    </row>
    <row r="45" spans="2:22" s="1" customFormat="1" ht="15.75" x14ac:dyDescent="0.25">
      <c r="C45" s="59"/>
      <c r="D45" s="60"/>
      <c r="E45" s="59"/>
      <c r="F45" s="59"/>
      <c r="G45" s="59"/>
      <c r="H45"/>
      <c r="I45" s="59"/>
      <c r="J45"/>
      <c r="K45" s="59"/>
      <c r="M45" s="61"/>
      <c r="N45" s="61"/>
      <c r="U45" s="59"/>
    </row>
    <row r="46" spans="2:22" s="1" customFormat="1" ht="15.75" x14ac:dyDescent="0.25">
      <c r="C46" s="59"/>
      <c r="D46" s="60"/>
      <c r="E46" s="59"/>
      <c r="F46" s="59"/>
      <c r="G46" s="59"/>
      <c r="H46"/>
      <c r="I46" s="59"/>
      <c r="J46"/>
      <c r="K46" s="59"/>
      <c r="M46" s="61"/>
      <c r="N46" s="61"/>
      <c r="U46" s="59"/>
    </row>
    <row r="47" spans="2:22" ht="15.75" x14ac:dyDescent="0.25">
      <c r="B47" s="1"/>
      <c r="C47" s="59"/>
      <c r="D47" s="60"/>
      <c r="E47" s="59"/>
      <c r="H47"/>
      <c r="J47"/>
      <c r="O47" s="1"/>
      <c r="P47" s="1"/>
      <c r="Q47" s="1"/>
      <c r="R47" s="1"/>
      <c r="S47" s="1"/>
      <c r="T47" s="1"/>
      <c r="V47" s="1"/>
    </row>
    <row r="48" spans="2:22" ht="15.75" x14ac:dyDescent="0.25">
      <c r="B48" s="1"/>
      <c r="C48" s="59"/>
      <c r="D48" s="60"/>
      <c r="E48" s="59"/>
      <c r="H48"/>
      <c r="J48"/>
      <c r="O48" s="1"/>
      <c r="P48" s="1"/>
      <c r="Q48" s="1"/>
      <c r="R48" s="1"/>
      <c r="S48" s="1"/>
      <c r="T48" s="1"/>
      <c r="V48" s="1"/>
    </row>
    <row r="49" spans="2:22" ht="15.75" x14ac:dyDescent="0.25">
      <c r="B49" s="1"/>
      <c r="C49" s="59"/>
      <c r="D49" s="60"/>
      <c r="E49" s="59"/>
      <c r="H49"/>
      <c r="J49"/>
      <c r="O49" s="1"/>
      <c r="P49" s="1"/>
      <c r="Q49" s="1"/>
      <c r="R49" s="1"/>
      <c r="S49" s="1"/>
      <c r="T49" s="1"/>
      <c r="V49" s="1"/>
    </row>
    <row r="50" spans="2:22" ht="15.75" x14ac:dyDescent="0.25">
      <c r="B50" s="1"/>
      <c r="C50" s="59"/>
      <c r="D50" s="60"/>
      <c r="E50" s="59"/>
      <c r="H50"/>
      <c r="J50"/>
      <c r="O50" s="1"/>
      <c r="P50" s="1"/>
      <c r="Q50" s="1"/>
      <c r="R50" s="1"/>
      <c r="S50" s="1"/>
      <c r="T50" s="1"/>
      <c r="V50" s="1"/>
    </row>
    <row r="51" spans="2:22" ht="15.75" x14ac:dyDescent="0.25">
      <c r="B51" s="1"/>
      <c r="C51" s="59"/>
      <c r="D51" s="60"/>
      <c r="E51" s="59"/>
      <c r="H51"/>
      <c r="J51"/>
      <c r="O51" s="1"/>
      <c r="P51" s="1"/>
      <c r="Q51" s="1"/>
      <c r="R51" s="1"/>
      <c r="S51" s="1"/>
      <c r="T51" s="1"/>
      <c r="V51" s="1"/>
    </row>
    <row r="52" spans="2:22" ht="15.75" x14ac:dyDescent="0.25">
      <c r="B52" s="1"/>
      <c r="C52" s="59"/>
      <c r="D52" s="60"/>
      <c r="E52" s="59"/>
      <c r="H52"/>
      <c r="J52"/>
      <c r="O52" s="1"/>
      <c r="P52" s="1"/>
      <c r="Q52" s="1"/>
      <c r="R52" s="1"/>
      <c r="S52" s="1"/>
      <c r="T52" s="1"/>
      <c r="V52" s="1"/>
    </row>
    <row r="53" spans="2:22" ht="15.75" x14ac:dyDescent="0.25">
      <c r="B53" s="1"/>
      <c r="C53" s="59"/>
      <c r="D53" s="60"/>
      <c r="E53" s="59"/>
      <c r="H53"/>
      <c r="J53"/>
      <c r="O53" s="1"/>
      <c r="P53" s="1"/>
      <c r="Q53" s="1"/>
      <c r="R53" s="1"/>
      <c r="S53" s="1"/>
      <c r="T53" s="1"/>
      <c r="V53" s="1"/>
    </row>
    <row r="54" spans="2:22" ht="15.75" x14ac:dyDescent="0.25">
      <c r="B54" s="1"/>
      <c r="C54" s="59"/>
      <c r="D54" s="60"/>
      <c r="E54" s="59"/>
      <c r="H54"/>
      <c r="J54"/>
      <c r="O54" s="1"/>
      <c r="P54" s="1"/>
      <c r="Q54" s="1"/>
      <c r="R54" s="1"/>
      <c r="S54" s="1"/>
      <c r="T54" s="1"/>
      <c r="V54" s="1"/>
    </row>
    <row r="55" spans="2:22" ht="15.75" x14ac:dyDescent="0.25">
      <c r="B55" s="1"/>
      <c r="C55" s="59"/>
      <c r="D55" s="60"/>
      <c r="E55" s="59"/>
      <c r="H55"/>
      <c r="J55"/>
      <c r="O55" s="1"/>
      <c r="P55" s="1"/>
      <c r="Q55" s="1"/>
      <c r="R55" s="1"/>
      <c r="S55" s="1"/>
      <c r="T55" s="1"/>
      <c r="V55" s="1"/>
    </row>
    <row r="56" spans="2:22" ht="15.75" x14ac:dyDescent="0.25">
      <c r="B56" s="1"/>
      <c r="C56" s="59"/>
      <c r="D56" s="60"/>
      <c r="E56" s="59"/>
      <c r="H56"/>
      <c r="J56"/>
      <c r="O56" s="1"/>
      <c r="P56" s="1"/>
      <c r="Q56" s="1"/>
      <c r="R56" s="1"/>
      <c r="S56" s="1"/>
      <c r="T56" s="1"/>
      <c r="V56" s="1"/>
    </row>
    <row r="57" spans="2:22" ht="15.75" x14ac:dyDescent="0.25">
      <c r="B57" s="1"/>
      <c r="C57" s="59"/>
      <c r="D57" s="60"/>
      <c r="E57" s="59"/>
      <c r="H57"/>
      <c r="J57"/>
      <c r="O57" s="1"/>
      <c r="P57" s="1"/>
      <c r="Q57" s="1"/>
      <c r="R57" s="1"/>
      <c r="S57" s="1"/>
      <c r="T57" s="1"/>
      <c r="V57" s="1"/>
    </row>
    <row r="58" spans="2:22" ht="15.75" x14ac:dyDescent="0.25">
      <c r="B58" s="1"/>
      <c r="C58" s="59"/>
      <c r="D58" s="60"/>
      <c r="E58" s="59"/>
      <c r="H58"/>
      <c r="J58"/>
      <c r="O58" s="1"/>
      <c r="P58" s="1"/>
      <c r="Q58" s="1"/>
      <c r="R58" s="1"/>
      <c r="S58" s="1"/>
      <c r="T58" s="1"/>
      <c r="V58" s="1"/>
    </row>
    <row r="59" spans="2:22" ht="15.75" x14ac:dyDescent="0.25">
      <c r="B59" s="1"/>
      <c r="C59" s="59"/>
      <c r="D59" s="60"/>
      <c r="E59" s="59"/>
      <c r="H59"/>
      <c r="J59"/>
      <c r="O59" s="1"/>
      <c r="P59" s="1"/>
      <c r="Q59" s="1"/>
      <c r="R59" s="1"/>
      <c r="S59" s="1"/>
      <c r="T59" s="1"/>
      <c r="V59" s="1"/>
    </row>
    <row r="60" spans="2:22" ht="15.75" x14ac:dyDescent="0.25">
      <c r="B60" s="1"/>
      <c r="C60" s="59"/>
      <c r="D60" s="60"/>
      <c r="E60" s="59"/>
      <c r="H60"/>
      <c r="J60"/>
      <c r="O60" s="1"/>
      <c r="P60" s="1"/>
      <c r="Q60" s="1"/>
      <c r="R60" s="1"/>
      <c r="S60" s="1"/>
      <c r="T60" s="1"/>
      <c r="V60" s="1"/>
    </row>
    <row r="61" spans="2:22" ht="15.75" x14ac:dyDescent="0.25">
      <c r="B61" s="1"/>
      <c r="C61" s="59"/>
      <c r="D61" s="60"/>
      <c r="E61" s="59"/>
      <c r="H61"/>
      <c r="J61"/>
      <c r="O61" s="1"/>
      <c r="P61" s="1"/>
      <c r="Q61" s="1"/>
      <c r="R61" s="1"/>
      <c r="S61" s="1"/>
      <c r="T61" s="1"/>
      <c r="V61" s="1"/>
    </row>
    <row r="62" spans="2:22" ht="15.75" x14ac:dyDescent="0.25">
      <c r="B62" s="1"/>
      <c r="C62" s="59"/>
      <c r="D62" s="60"/>
      <c r="E62" s="59"/>
      <c r="H62"/>
      <c r="J62"/>
      <c r="O62" s="1"/>
      <c r="P62" s="1"/>
      <c r="Q62" s="1"/>
      <c r="R62" s="1"/>
      <c r="S62" s="1"/>
      <c r="T62" s="1"/>
      <c r="V62" s="1"/>
    </row>
    <row r="63" spans="2:22" ht="15.75" x14ac:dyDescent="0.25">
      <c r="B63" s="1"/>
      <c r="C63" s="59"/>
      <c r="D63" s="60"/>
      <c r="E63" s="59"/>
      <c r="H63"/>
      <c r="J63"/>
      <c r="O63" s="1"/>
      <c r="P63" s="1"/>
      <c r="Q63" s="1"/>
      <c r="R63" s="1"/>
      <c r="S63" s="1"/>
      <c r="T63" s="1"/>
      <c r="V63" s="1"/>
    </row>
    <row r="64" spans="2:22" ht="15.75" x14ac:dyDescent="0.25">
      <c r="B64" s="1"/>
      <c r="C64" s="59"/>
      <c r="D64" s="60"/>
      <c r="E64" s="59"/>
      <c r="H64"/>
      <c r="J64"/>
      <c r="O64" s="1"/>
      <c r="P64" s="1"/>
      <c r="Q64" s="1"/>
      <c r="R64" s="1"/>
      <c r="S64" s="1"/>
      <c r="T64" s="1"/>
      <c r="V64" s="1"/>
    </row>
    <row r="65" spans="2:22" ht="15.75" x14ac:dyDescent="0.25">
      <c r="B65" s="1"/>
      <c r="C65" s="59"/>
      <c r="D65" s="60"/>
      <c r="E65" s="59"/>
      <c r="H65"/>
      <c r="J65"/>
      <c r="O65" s="1"/>
      <c r="P65" s="1"/>
      <c r="Q65" s="1"/>
      <c r="R65" s="1"/>
      <c r="S65" s="1"/>
      <c r="T65" s="1"/>
      <c r="V65" s="1"/>
    </row>
    <row r="66" spans="2:22" ht="15.75" x14ac:dyDescent="0.25">
      <c r="B66" s="1"/>
      <c r="C66" s="59"/>
      <c r="D66" s="60"/>
      <c r="E66" s="59"/>
      <c r="H66"/>
      <c r="J66"/>
      <c r="O66" s="1"/>
      <c r="P66" s="1"/>
      <c r="Q66" s="1"/>
      <c r="R66" s="1"/>
      <c r="S66" s="1"/>
      <c r="T66" s="1"/>
      <c r="V66" s="1"/>
    </row>
    <row r="67" spans="2:22" ht="15.75" x14ac:dyDescent="0.25">
      <c r="B67" s="1"/>
      <c r="C67" s="59"/>
      <c r="D67" s="60"/>
      <c r="E67" s="59"/>
      <c r="H67"/>
      <c r="J67"/>
      <c r="O67" s="1"/>
      <c r="P67" s="1"/>
      <c r="Q67" s="1"/>
      <c r="R67" s="1"/>
      <c r="S67" s="1"/>
      <c r="T67" s="1"/>
      <c r="V67" s="1"/>
    </row>
    <row r="68" spans="2:22" ht="15.75" x14ac:dyDescent="0.25">
      <c r="B68" s="1"/>
      <c r="C68" s="59"/>
      <c r="D68" s="60"/>
      <c r="E68" s="59"/>
      <c r="H68"/>
      <c r="J68"/>
      <c r="O68" s="1"/>
      <c r="P68" s="1"/>
      <c r="Q68" s="1"/>
      <c r="R68" s="1"/>
      <c r="S68" s="1"/>
      <c r="T68" s="1"/>
      <c r="V68" s="1"/>
    </row>
    <row r="69" spans="2:22" ht="15.75" x14ac:dyDescent="0.25">
      <c r="B69" s="1"/>
      <c r="C69" s="59"/>
      <c r="D69" s="60"/>
      <c r="E69" s="59"/>
      <c r="H69"/>
      <c r="J69"/>
      <c r="O69" s="1"/>
      <c r="P69" s="1"/>
      <c r="Q69" s="1"/>
      <c r="R69" s="1"/>
      <c r="S69" s="1"/>
      <c r="T69" s="1"/>
      <c r="V69" s="1"/>
    </row>
    <row r="70" spans="2:22" ht="15.75" x14ac:dyDescent="0.25">
      <c r="B70" s="1"/>
      <c r="C70" s="59"/>
      <c r="D70" s="60"/>
      <c r="E70" s="59"/>
      <c r="H70" s="65"/>
      <c r="J70"/>
      <c r="O70" s="1"/>
      <c r="P70" s="1"/>
      <c r="Q70" s="1"/>
      <c r="R70" s="1"/>
      <c r="S70" s="1"/>
      <c r="T70" s="1"/>
      <c r="V70" s="1"/>
    </row>
    <row r="71" spans="2:22" ht="15.75" x14ac:dyDescent="0.25">
      <c r="B71" s="1"/>
      <c r="C71" s="59"/>
      <c r="D71" s="60"/>
      <c r="E71" s="59"/>
      <c r="H71"/>
      <c r="J71"/>
      <c r="O71" s="1"/>
      <c r="P71" s="1"/>
      <c r="Q71" s="1"/>
      <c r="R71" s="1"/>
      <c r="S71" s="1"/>
      <c r="T71" s="1"/>
      <c r="V71" s="1"/>
    </row>
    <row r="72" spans="2:22" ht="15.75" x14ac:dyDescent="0.25">
      <c r="B72" s="1"/>
      <c r="C72" s="59"/>
      <c r="D72" s="60"/>
      <c r="E72" s="59"/>
      <c r="H72"/>
      <c r="J72" s="65"/>
      <c r="O72" s="1"/>
      <c r="P72" s="1"/>
      <c r="Q72" s="1"/>
      <c r="R72" s="1"/>
      <c r="S72" s="1"/>
      <c r="T72" s="1"/>
      <c r="V72" s="1"/>
    </row>
    <row r="73" spans="2:22" ht="15.75" x14ac:dyDescent="0.25">
      <c r="B73" s="1"/>
      <c r="C73" s="59"/>
      <c r="D73" s="60"/>
      <c r="E73" s="59"/>
      <c r="H73"/>
      <c r="J73"/>
      <c r="O73" s="1"/>
      <c r="P73" s="1"/>
      <c r="Q73" s="1"/>
      <c r="R73" s="1"/>
      <c r="S73" s="1"/>
      <c r="T73" s="1"/>
      <c r="V73" s="1"/>
    </row>
    <row r="74" spans="2:22" ht="15.75" x14ac:dyDescent="0.25">
      <c r="B74" s="1"/>
      <c r="C74" s="59"/>
      <c r="D74" s="60"/>
      <c r="E74" s="59"/>
      <c r="H74" s="65"/>
      <c r="J74"/>
      <c r="O74" s="1"/>
      <c r="P74" s="1"/>
      <c r="Q74" s="1"/>
      <c r="R74" s="1"/>
      <c r="S74" s="1"/>
      <c r="T74" s="1"/>
      <c r="V74" s="1"/>
    </row>
    <row r="75" spans="2:22" ht="15.75" x14ac:dyDescent="0.25">
      <c r="B75" s="1"/>
      <c r="C75" s="59"/>
      <c r="D75" s="60"/>
      <c r="E75" s="59"/>
      <c r="H75" s="65"/>
      <c r="J75"/>
      <c r="O75" s="1"/>
      <c r="P75" s="1"/>
      <c r="Q75" s="1"/>
      <c r="R75" s="1"/>
      <c r="S75" s="1"/>
      <c r="T75" s="1"/>
      <c r="V75" s="1"/>
    </row>
    <row r="76" spans="2:22" ht="15.75" x14ac:dyDescent="0.25">
      <c r="B76" s="1"/>
      <c r="C76" s="59"/>
      <c r="D76" s="60"/>
      <c r="E76" s="59"/>
      <c r="H76"/>
      <c r="J76" s="65"/>
      <c r="O76" s="1"/>
      <c r="P76" s="1"/>
      <c r="Q76" s="1"/>
      <c r="R76" s="1"/>
      <c r="S76" s="1"/>
      <c r="T76" s="1"/>
      <c r="V76" s="1"/>
    </row>
    <row r="77" spans="2:22" ht="15.75" x14ac:dyDescent="0.25">
      <c r="B77" s="1"/>
      <c r="C77" s="59"/>
      <c r="D77" s="60"/>
      <c r="E77" s="59"/>
      <c r="H77"/>
      <c r="J77" s="65"/>
      <c r="O77" s="1"/>
      <c r="P77" s="1"/>
      <c r="Q77" s="1"/>
      <c r="R77" s="1"/>
      <c r="S77" s="1"/>
      <c r="T77" s="1"/>
      <c r="V77" s="1"/>
    </row>
    <row r="78" spans="2:22" ht="15.75" x14ac:dyDescent="0.25">
      <c r="B78" s="1"/>
      <c r="C78" s="59"/>
      <c r="D78" s="60"/>
      <c r="E78" s="59"/>
      <c r="H78"/>
      <c r="J78"/>
      <c r="O78" s="1"/>
      <c r="P78" s="1"/>
      <c r="Q78" s="1"/>
      <c r="R78" s="1"/>
      <c r="S78" s="1"/>
      <c r="T78" s="1"/>
      <c r="V78" s="1"/>
    </row>
    <row r="79" spans="2:22" ht="15.75" x14ac:dyDescent="0.25">
      <c r="B79" s="1"/>
      <c r="C79" s="59"/>
      <c r="D79" s="60"/>
      <c r="E79" s="59"/>
      <c r="H79"/>
      <c r="J79"/>
      <c r="O79" s="1"/>
      <c r="P79" s="1"/>
      <c r="Q79" s="1"/>
      <c r="R79" s="1"/>
      <c r="S79" s="1"/>
      <c r="T79" s="1"/>
      <c r="V79" s="1"/>
    </row>
    <row r="80" spans="2:22" ht="15.75" x14ac:dyDescent="0.25">
      <c r="B80" s="1"/>
      <c r="C80" s="59"/>
      <c r="D80" s="60"/>
      <c r="E80" s="59"/>
      <c r="H80"/>
      <c r="J80"/>
      <c r="O80" s="1"/>
      <c r="P80" s="1"/>
      <c r="Q80" s="1"/>
      <c r="R80" s="1"/>
      <c r="S80" s="1"/>
      <c r="T80" s="1"/>
      <c r="V80" s="1"/>
    </row>
    <row r="81" spans="2:22" ht="15.75" x14ac:dyDescent="0.25">
      <c r="B81" s="1"/>
      <c r="C81" s="59"/>
      <c r="D81" s="60"/>
      <c r="E81" s="59"/>
      <c r="H81"/>
      <c r="J81"/>
      <c r="O81" s="1"/>
      <c r="P81" s="1"/>
      <c r="Q81" s="1"/>
      <c r="R81" s="1"/>
      <c r="S81" s="1"/>
      <c r="T81" s="1"/>
      <c r="V81" s="1"/>
    </row>
    <row r="82" spans="2:22" ht="15.75" x14ac:dyDescent="0.25">
      <c r="B82" s="1"/>
      <c r="C82" s="59"/>
      <c r="D82" s="60"/>
      <c r="E82" s="59"/>
      <c r="H82"/>
      <c r="J82"/>
      <c r="O82" s="1"/>
      <c r="P82" s="1"/>
      <c r="Q82" s="1"/>
      <c r="R82" s="1"/>
      <c r="S82" s="1"/>
      <c r="T82" s="1"/>
      <c r="V82" s="1"/>
    </row>
    <row r="83" spans="2:22" ht="15.75" x14ac:dyDescent="0.25">
      <c r="B83" s="1"/>
      <c r="C83" s="59"/>
      <c r="D83" s="60"/>
      <c r="E83" s="59"/>
      <c r="H83"/>
      <c r="J83"/>
      <c r="O83" s="1"/>
      <c r="P83" s="1"/>
      <c r="Q83" s="1"/>
      <c r="R83" s="1"/>
      <c r="S83" s="1"/>
      <c r="T83" s="1"/>
      <c r="V83" s="1"/>
    </row>
    <row r="84" spans="2:22" ht="15.75" x14ac:dyDescent="0.25">
      <c r="B84" s="1"/>
      <c r="C84" s="59"/>
      <c r="D84" s="60"/>
      <c r="E84" s="59"/>
      <c r="H84"/>
      <c r="J84"/>
      <c r="O84" s="1"/>
      <c r="P84" s="1"/>
      <c r="Q84" s="1"/>
      <c r="R84" s="1"/>
      <c r="S84" s="1"/>
      <c r="T84" s="1"/>
      <c r="V84" s="1"/>
    </row>
    <row r="85" spans="2:22" ht="15.75" x14ac:dyDescent="0.25">
      <c r="B85" s="1"/>
      <c r="C85" s="59"/>
      <c r="D85" s="60"/>
      <c r="E85" s="59"/>
      <c r="H85"/>
      <c r="J85"/>
      <c r="O85" s="1"/>
      <c r="P85" s="1"/>
      <c r="Q85" s="1"/>
      <c r="R85" s="1"/>
      <c r="S85" s="1"/>
      <c r="T85" s="1"/>
      <c r="V85" s="1"/>
    </row>
    <row r="86" spans="2:22" ht="15.75" x14ac:dyDescent="0.25">
      <c r="B86" s="1"/>
      <c r="C86" s="59"/>
      <c r="D86" s="60"/>
      <c r="E86" s="59"/>
      <c r="H86"/>
      <c r="J86"/>
      <c r="O86" s="1"/>
      <c r="P86" s="1"/>
      <c r="Q86" s="1"/>
      <c r="R86" s="1"/>
      <c r="S86" s="1"/>
      <c r="T86" s="1"/>
      <c r="V86" s="1"/>
    </row>
    <row r="87" spans="2:22" ht="15.75" x14ac:dyDescent="0.25">
      <c r="B87" s="1"/>
      <c r="C87" s="59"/>
      <c r="D87" s="60"/>
      <c r="E87" s="59"/>
      <c r="H87"/>
      <c r="J87"/>
      <c r="O87" s="1"/>
      <c r="P87" s="1"/>
      <c r="Q87" s="1"/>
      <c r="R87" s="1"/>
      <c r="S87" s="1"/>
      <c r="T87" s="1"/>
      <c r="V87" s="1"/>
    </row>
    <row r="88" spans="2:22" ht="15.75" x14ac:dyDescent="0.25">
      <c r="B88" s="1"/>
      <c r="C88" s="59"/>
      <c r="D88" s="60"/>
      <c r="E88" s="59"/>
      <c r="H88"/>
      <c r="J88"/>
      <c r="O88" s="1"/>
      <c r="P88" s="1"/>
      <c r="Q88" s="1"/>
      <c r="R88" s="1"/>
      <c r="S88" s="1"/>
      <c r="T88" s="1"/>
      <c r="V88" s="1"/>
    </row>
    <row r="89" spans="2:22" ht="15.75" x14ac:dyDescent="0.25">
      <c r="B89" s="1"/>
      <c r="C89" s="59"/>
      <c r="D89" s="68"/>
      <c r="E89" s="59"/>
      <c r="H89" s="65"/>
      <c r="J89"/>
      <c r="O89" s="1"/>
      <c r="P89" s="1"/>
      <c r="Q89" s="1"/>
      <c r="R89" s="1"/>
      <c r="S89" s="1"/>
      <c r="T89" s="1"/>
      <c r="V89" s="1"/>
    </row>
    <row r="90" spans="2:22" ht="15.75" x14ac:dyDescent="0.25">
      <c r="B90" s="1"/>
      <c r="C90" s="59"/>
      <c r="D90" s="68"/>
      <c r="E90" s="59"/>
      <c r="H90" s="65"/>
      <c r="J90"/>
      <c r="O90" s="1"/>
      <c r="P90" s="1"/>
      <c r="Q90" s="1"/>
      <c r="R90" s="1"/>
      <c r="S90" s="1"/>
      <c r="T90" s="1"/>
      <c r="V90" s="1"/>
    </row>
    <row r="91" spans="2:22" ht="15.75" x14ac:dyDescent="0.25">
      <c r="B91" s="1"/>
      <c r="C91" s="59"/>
      <c r="D91" s="68"/>
      <c r="E91" s="59"/>
      <c r="H91" s="65"/>
      <c r="J91" s="65"/>
      <c r="O91" s="1"/>
      <c r="P91" s="1"/>
      <c r="Q91" s="1"/>
      <c r="R91" s="1"/>
      <c r="S91" s="1"/>
      <c r="T91" s="1"/>
      <c r="V91" s="1"/>
    </row>
    <row r="92" spans="2:22" ht="15.75" x14ac:dyDescent="0.25">
      <c r="B92" s="1"/>
      <c r="C92" s="59"/>
      <c r="D92" s="60"/>
      <c r="E92" s="59"/>
      <c r="H92"/>
      <c r="J92" s="65"/>
      <c r="O92" s="1"/>
      <c r="P92" s="1"/>
      <c r="Q92" s="1"/>
      <c r="R92" s="1"/>
      <c r="S92" s="1"/>
      <c r="T92" s="1"/>
      <c r="V92" s="1"/>
    </row>
    <row r="93" spans="2:22" ht="15.75" x14ac:dyDescent="0.25">
      <c r="B93" s="1"/>
      <c r="C93" s="59"/>
      <c r="D93" s="60"/>
      <c r="E93" s="59"/>
      <c r="H93"/>
      <c r="J93" s="65"/>
      <c r="O93" s="1"/>
      <c r="P93" s="1"/>
      <c r="Q93" s="1"/>
      <c r="R93" s="1"/>
      <c r="S93" s="1"/>
      <c r="T93" s="1"/>
      <c r="V93" s="1"/>
    </row>
    <row r="94" spans="2:22" ht="15.75" x14ac:dyDescent="0.25">
      <c r="B94" s="1"/>
      <c r="C94" s="59"/>
      <c r="D94" s="60"/>
      <c r="E94" s="59"/>
      <c r="H94"/>
      <c r="J94"/>
      <c r="O94" s="1"/>
      <c r="P94" s="1"/>
      <c r="Q94" s="1"/>
      <c r="R94" s="1"/>
      <c r="S94" s="1"/>
      <c r="T94" s="1"/>
      <c r="V94" s="1"/>
    </row>
    <row r="95" spans="2:22" ht="15.75" x14ac:dyDescent="0.25">
      <c r="B95" s="1"/>
      <c r="C95" s="59"/>
      <c r="D95" s="60"/>
      <c r="E95" s="59"/>
      <c r="H95"/>
      <c r="J95"/>
      <c r="O95" s="1"/>
      <c r="P95" s="1"/>
      <c r="Q95" s="1"/>
      <c r="R95" s="1"/>
      <c r="S95" s="1"/>
      <c r="T95" s="1"/>
      <c r="V95" s="1"/>
    </row>
    <row r="96" spans="2:22" ht="15.75" x14ac:dyDescent="0.25">
      <c r="B96" s="1"/>
      <c r="C96" s="59"/>
      <c r="D96" s="60"/>
      <c r="E96" s="59"/>
      <c r="H96"/>
      <c r="J96"/>
      <c r="O96" s="1"/>
      <c r="P96" s="1"/>
      <c r="Q96" s="1"/>
      <c r="R96" s="1"/>
      <c r="S96" s="1"/>
      <c r="T96" s="1"/>
      <c r="V96" s="1"/>
    </row>
    <row r="97" spans="2:22" ht="15.75" x14ac:dyDescent="0.25">
      <c r="B97" s="1"/>
      <c r="C97" s="59"/>
      <c r="D97" s="60"/>
      <c r="E97" s="59"/>
      <c r="H97"/>
      <c r="J97"/>
      <c r="O97" s="1"/>
      <c r="P97" s="1"/>
      <c r="Q97" s="1"/>
      <c r="R97" s="1"/>
      <c r="S97" s="1"/>
      <c r="T97" s="1"/>
      <c r="V97" s="1"/>
    </row>
    <row r="98" spans="2:22" ht="15.75" x14ac:dyDescent="0.25">
      <c r="B98" s="1"/>
      <c r="C98" s="59"/>
      <c r="D98" s="60"/>
      <c r="E98" s="59"/>
      <c r="H98"/>
      <c r="J98"/>
      <c r="O98" s="1"/>
      <c r="P98" s="1"/>
      <c r="Q98" s="1"/>
      <c r="R98" s="1"/>
      <c r="S98" s="1"/>
      <c r="T98" s="1"/>
      <c r="V98" s="1"/>
    </row>
    <row r="99" spans="2:22" ht="15.75" x14ac:dyDescent="0.25">
      <c r="B99" s="1"/>
      <c r="C99" s="59"/>
      <c r="D99" s="60"/>
      <c r="E99" s="59"/>
      <c r="H99"/>
      <c r="J99"/>
      <c r="O99" s="1"/>
      <c r="P99" s="1"/>
      <c r="Q99" s="1"/>
      <c r="R99" s="1"/>
      <c r="S99" s="1"/>
      <c r="T99" s="1"/>
      <c r="V99" s="1"/>
    </row>
    <row r="100" spans="2:22" ht="15.75" x14ac:dyDescent="0.25">
      <c r="B100" s="1"/>
      <c r="C100" s="59"/>
      <c r="D100" s="60"/>
      <c r="E100" s="59"/>
      <c r="H100"/>
      <c r="J100"/>
      <c r="O100" s="1"/>
      <c r="P100" s="1"/>
      <c r="Q100" s="1"/>
      <c r="R100" s="1"/>
      <c r="S100" s="1"/>
      <c r="T100" s="1"/>
      <c r="V100" s="1"/>
    </row>
    <row r="101" spans="2:22" ht="15.75" x14ac:dyDescent="0.25">
      <c r="B101" s="1"/>
      <c r="C101" s="59"/>
      <c r="D101" s="60"/>
      <c r="E101" s="59"/>
      <c r="H101"/>
      <c r="J101"/>
      <c r="O101" s="1"/>
      <c r="P101" s="1"/>
      <c r="Q101" s="1"/>
      <c r="R101" s="1"/>
      <c r="S101" s="1"/>
      <c r="T101" s="1"/>
    </row>
    <row r="102" spans="2:22" ht="15.75" x14ac:dyDescent="0.25">
      <c r="B102" s="1"/>
      <c r="C102" s="59"/>
      <c r="D102" s="60"/>
      <c r="E102" s="59"/>
      <c r="H102"/>
      <c r="J102"/>
      <c r="O102" s="1"/>
      <c r="P102" s="1"/>
      <c r="Q102" s="1"/>
      <c r="R102" s="1"/>
      <c r="S102" s="1"/>
      <c r="T102" s="1"/>
    </row>
    <row r="103" spans="2:22" ht="15.75" x14ac:dyDescent="0.25">
      <c r="B103" s="1"/>
      <c r="C103" s="59"/>
      <c r="D103" s="60"/>
      <c r="E103" s="59"/>
      <c r="H103"/>
      <c r="J103"/>
      <c r="O103" s="1"/>
      <c r="P103" s="1"/>
      <c r="Q103" s="1"/>
      <c r="R103" s="1"/>
      <c r="S103" s="1"/>
      <c r="T103" s="1"/>
    </row>
    <row r="104" spans="2:22" ht="15.75" x14ac:dyDescent="0.25">
      <c r="B104" s="1"/>
      <c r="C104" s="59"/>
      <c r="D104" s="60"/>
      <c r="E104" s="59"/>
      <c r="H104"/>
      <c r="J104"/>
      <c r="O104" s="1"/>
      <c r="P104" s="1"/>
      <c r="Q104" s="1"/>
      <c r="R104" s="1"/>
      <c r="S104" s="1"/>
      <c r="T104" s="1"/>
    </row>
    <row r="105" spans="2:22" ht="15.75" x14ac:dyDescent="0.25">
      <c r="B105" s="1"/>
      <c r="C105" s="59"/>
      <c r="D105" s="60"/>
      <c r="E105" s="59"/>
      <c r="H105"/>
      <c r="J105"/>
      <c r="O105" s="1"/>
      <c r="P105" s="1"/>
      <c r="Q105" s="1"/>
      <c r="R105" s="1"/>
      <c r="S105" s="1"/>
      <c r="T105" s="1"/>
    </row>
    <row r="106" spans="2:22" ht="15.75" x14ac:dyDescent="0.25">
      <c r="B106" s="1"/>
      <c r="C106" s="59"/>
      <c r="D106" s="60"/>
      <c r="E106" s="59"/>
      <c r="H106"/>
      <c r="J106"/>
      <c r="O106" s="1"/>
      <c r="P106" s="1"/>
      <c r="Q106" s="1"/>
      <c r="R106" s="1"/>
      <c r="S106" s="1"/>
      <c r="T106" s="1"/>
    </row>
    <row r="107" spans="2:22" ht="15.75" x14ac:dyDescent="0.25">
      <c r="B107" s="1"/>
      <c r="C107" s="59"/>
      <c r="D107" s="60"/>
      <c r="E107" s="59"/>
      <c r="H107"/>
      <c r="J107"/>
      <c r="O107" s="1"/>
      <c r="P107" s="1"/>
      <c r="Q107" s="1"/>
      <c r="R107" s="1"/>
      <c r="S107" s="1"/>
      <c r="T107" s="1"/>
    </row>
    <row r="108" spans="2:22" ht="15.75" x14ac:dyDescent="0.25">
      <c r="B108" s="1"/>
      <c r="C108" s="59"/>
      <c r="D108" s="60"/>
      <c r="E108" s="59"/>
      <c r="H108"/>
      <c r="J108"/>
      <c r="O108" s="1"/>
      <c r="P108" s="1"/>
      <c r="Q108" s="1"/>
      <c r="R108" s="1"/>
      <c r="S108" s="1"/>
      <c r="T108" s="1"/>
    </row>
    <row r="109" spans="2:22" ht="15.75" x14ac:dyDescent="0.25">
      <c r="B109" s="1"/>
      <c r="C109" s="59"/>
      <c r="D109" s="60"/>
      <c r="E109" s="59"/>
      <c r="H109"/>
      <c r="J109"/>
      <c r="O109" s="1"/>
      <c r="P109" s="1"/>
      <c r="Q109" s="1"/>
      <c r="R109" s="1"/>
      <c r="S109" s="1"/>
      <c r="T109" s="1"/>
    </row>
    <row r="110" spans="2:22" ht="15.75" x14ac:dyDescent="0.25">
      <c r="B110" s="1"/>
      <c r="C110" s="59"/>
      <c r="D110" s="60"/>
      <c r="E110" s="59"/>
      <c r="H110"/>
      <c r="J110"/>
      <c r="O110" s="1"/>
      <c r="P110" s="1"/>
      <c r="Q110" s="1"/>
      <c r="R110" s="1"/>
      <c r="S110" s="1"/>
      <c r="T110" s="1"/>
    </row>
    <row r="111" spans="2:22" ht="15.75" x14ac:dyDescent="0.25">
      <c r="B111" s="1"/>
      <c r="C111" s="59"/>
      <c r="D111" s="60"/>
      <c r="E111" s="59"/>
      <c r="H111"/>
      <c r="J111"/>
      <c r="O111" s="1"/>
      <c r="P111" s="1"/>
      <c r="Q111" s="1"/>
      <c r="R111" s="1"/>
      <c r="S111" s="1"/>
      <c r="T111" s="1"/>
    </row>
    <row r="112" spans="2:22" ht="15.75" x14ac:dyDescent="0.25">
      <c r="B112" s="1"/>
      <c r="C112" s="59"/>
      <c r="D112" s="60"/>
      <c r="E112" s="59"/>
      <c r="H112"/>
      <c r="J112"/>
      <c r="O112" s="1"/>
      <c r="P112" s="1"/>
      <c r="Q112" s="1"/>
      <c r="R112" s="1"/>
      <c r="S112" s="1"/>
      <c r="T112" s="1"/>
    </row>
    <row r="113" spans="2:20" ht="15.75" x14ac:dyDescent="0.25">
      <c r="B113" s="1"/>
      <c r="C113" s="59"/>
      <c r="D113" s="60"/>
      <c r="E113" s="59"/>
      <c r="H113"/>
      <c r="J113"/>
      <c r="O113" s="1"/>
      <c r="P113" s="1"/>
      <c r="Q113" s="1"/>
      <c r="R113" s="1"/>
      <c r="S113" s="1"/>
      <c r="T113" s="1"/>
    </row>
    <row r="114" spans="2:20" ht="15.75" x14ac:dyDescent="0.25">
      <c r="B114" s="1"/>
      <c r="C114" s="59"/>
      <c r="D114" s="60"/>
      <c r="E114" s="59"/>
      <c r="H114"/>
      <c r="J114"/>
      <c r="O114" s="1"/>
      <c r="P114" s="1"/>
      <c r="Q114" s="1"/>
      <c r="R114" s="1"/>
      <c r="S114" s="1"/>
      <c r="T114" s="1"/>
    </row>
    <row r="115" spans="2:20" ht="15.75" x14ac:dyDescent="0.25">
      <c r="B115" s="1"/>
      <c r="C115" s="59"/>
      <c r="D115" s="64"/>
      <c r="E115" s="59"/>
      <c r="H115" s="65"/>
      <c r="J115"/>
      <c r="O115" s="1"/>
      <c r="P115" s="1"/>
      <c r="Q115" s="1"/>
      <c r="R115" s="1"/>
      <c r="S115" s="1"/>
      <c r="T115" s="1"/>
    </row>
    <row r="116" spans="2:20" ht="15.75" x14ac:dyDescent="0.25">
      <c r="B116" s="1"/>
      <c r="C116" s="59"/>
      <c r="D116" s="64"/>
      <c r="E116" s="59"/>
      <c r="H116" s="65"/>
      <c r="J116"/>
      <c r="O116" s="1"/>
      <c r="P116" s="1"/>
      <c r="Q116" s="1"/>
      <c r="R116" s="1"/>
      <c r="S116" s="1"/>
      <c r="T116" s="1"/>
    </row>
    <row r="117" spans="2:20" ht="15.75" x14ac:dyDescent="0.25">
      <c r="B117" s="1"/>
      <c r="C117" s="59"/>
      <c r="D117" s="64"/>
      <c r="E117" s="59"/>
      <c r="H117" s="65"/>
      <c r="J117" s="65"/>
      <c r="O117" s="1"/>
      <c r="P117" s="1"/>
      <c r="Q117" s="1"/>
      <c r="R117" s="1"/>
      <c r="S117" s="1"/>
      <c r="T117" s="1"/>
    </row>
    <row r="118" spans="2:20" ht="15.75" x14ac:dyDescent="0.25">
      <c r="B118" s="1"/>
      <c r="C118" s="59"/>
      <c r="D118" s="64"/>
      <c r="E118" s="59"/>
      <c r="H118" s="65"/>
      <c r="J118" s="65"/>
      <c r="O118" s="1"/>
      <c r="P118" s="1"/>
      <c r="Q118" s="1"/>
      <c r="R118" s="1"/>
      <c r="S118" s="1"/>
      <c r="T118" s="1"/>
    </row>
    <row r="119" spans="2:20" ht="15.75" x14ac:dyDescent="0.25">
      <c r="B119" s="1"/>
      <c r="C119" s="59"/>
      <c r="D119" s="64"/>
      <c r="E119" s="59"/>
      <c r="H119" s="65"/>
      <c r="J119" s="65"/>
      <c r="O119" s="1"/>
      <c r="P119" s="1"/>
      <c r="Q119" s="1"/>
      <c r="R119" s="1"/>
      <c r="S119" s="1"/>
      <c r="T119" s="1"/>
    </row>
    <row r="120" spans="2:20" ht="15.75" x14ac:dyDescent="0.25">
      <c r="B120" s="1"/>
      <c r="C120" s="59"/>
      <c r="D120" s="64"/>
      <c r="E120" s="59"/>
      <c r="H120" s="65"/>
      <c r="J120" s="65"/>
      <c r="O120" s="1"/>
      <c r="P120" s="1"/>
      <c r="Q120" s="1"/>
      <c r="R120" s="1"/>
      <c r="S120" s="1"/>
      <c r="T120" s="1"/>
    </row>
    <row r="121" spans="2:20" ht="15.75" x14ac:dyDescent="0.25">
      <c r="B121" s="1"/>
      <c r="C121" s="59"/>
      <c r="D121" s="64"/>
      <c r="E121" s="59"/>
      <c r="H121" s="65"/>
      <c r="J121" s="65"/>
      <c r="O121" s="1"/>
      <c r="P121" s="1"/>
      <c r="Q121" s="1"/>
      <c r="R121" s="1"/>
      <c r="S121" s="1"/>
      <c r="T121" s="1"/>
    </row>
    <row r="122" spans="2:20" ht="15.75" x14ac:dyDescent="0.25">
      <c r="B122" s="1"/>
      <c r="C122" s="59"/>
      <c r="D122" s="64"/>
      <c r="E122" s="59"/>
      <c r="H122" s="65"/>
      <c r="J122" s="65"/>
      <c r="O122" s="1"/>
      <c r="P122" s="1"/>
      <c r="Q122" s="1"/>
      <c r="R122" s="1"/>
      <c r="S122" s="1"/>
      <c r="T122" s="1"/>
    </row>
    <row r="123" spans="2:20" ht="15.75" x14ac:dyDescent="0.25">
      <c r="B123" s="1"/>
      <c r="C123" s="59"/>
      <c r="D123" s="64"/>
      <c r="E123" s="59"/>
      <c r="H123" s="65"/>
      <c r="J123" s="65"/>
      <c r="O123" s="1"/>
      <c r="P123" s="1"/>
      <c r="Q123" s="1"/>
      <c r="R123" s="1"/>
      <c r="S123" s="1"/>
      <c r="T123" s="1"/>
    </row>
    <row r="124" spans="2:20" ht="15.75" x14ac:dyDescent="0.25">
      <c r="B124" s="1"/>
      <c r="C124" s="59"/>
      <c r="D124" s="64"/>
      <c r="E124" s="59"/>
      <c r="H124" s="65"/>
      <c r="J124" s="65"/>
      <c r="O124" s="1"/>
      <c r="P124" s="1"/>
      <c r="Q124" s="1"/>
      <c r="R124" s="1"/>
      <c r="S124" s="1"/>
      <c r="T124" s="1"/>
    </row>
    <row r="125" spans="2:20" ht="15.75" x14ac:dyDescent="0.25">
      <c r="B125" s="1"/>
      <c r="C125" s="59"/>
      <c r="D125" s="64"/>
      <c r="E125" s="59"/>
      <c r="H125" s="65"/>
      <c r="J125" s="65"/>
      <c r="O125" s="1"/>
      <c r="P125" s="1"/>
      <c r="Q125" s="1"/>
      <c r="R125" s="1"/>
      <c r="S125" s="1"/>
      <c r="T125" s="1"/>
    </row>
    <row r="126" spans="2:20" ht="15.75" x14ac:dyDescent="0.25">
      <c r="B126" s="1"/>
      <c r="C126" s="59"/>
      <c r="D126" s="64"/>
      <c r="E126" s="59"/>
      <c r="H126" s="65"/>
      <c r="J126" s="65"/>
      <c r="O126" s="1"/>
      <c r="P126" s="1"/>
      <c r="Q126" s="1"/>
      <c r="R126" s="1"/>
      <c r="S126" s="1"/>
      <c r="T126" s="1"/>
    </row>
    <row r="127" spans="2:20" ht="15.75" x14ac:dyDescent="0.25">
      <c r="B127" s="1"/>
      <c r="C127" s="59"/>
      <c r="D127" s="64"/>
      <c r="E127" s="59"/>
      <c r="H127" s="65"/>
      <c r="J127" s="65"/>
      <c r="O127" s="1"/>
      <c r="P127" s="1"/>
      <c r="Q127" s="1"/>
      <c r="R127" s="1"/>
      <c r="S127" s="1"/>
      <c r="T127" s="1"/>
    </row>
    <row r="128" spans="2:20" ht="15.75" x14ac:dyDescent="0.25">
      <c r="B128" s="1"/>
      <c r="C128" s="59"/>
      <c r="D128" s="64"/>
      <c r="E128" s="59"/>
      <c r="H128" s="65"/>
      <c r="J128" s="65"/>
      <c r="O128" s="1"/>
      <c r="P128" s="1"/>
      <c r="Q128" s="1"/>
      <c r="R128" s="1"/>
      <c r="S128" s="1"/>
      <c r="T128" s="1"/>
    </row>
    <row r="129" spans="2:20" ht="15.75" x14ac:dyDescent="0.25">
      <c r="B129" s="1"/>
      <c r="C129" s="59"/>
      <c r="D129" s="64"/>
      <c r="E129" s="59"/>
      <c r="H129" s="65"/>
      <c r="J129" s="65"/>
      <c r="O129" s="1"/>
      <c r="P129" s="1"/>
      <c r="Q129" s="1"/>
      <c r="R129" s="1"/>
      <c r="S129" s="1"/>
      <c r="T129" s="1"/>
    </row>
    <row r="130" spans="2:20" ht="15.75" x14ac:dyDescent="0.25">
      <c r="B130" s="1"/>
      <c r="C130" s="59"/>
      <c r="D130" s="64"/>
      <c r="E130" s="59"/>
      <c r="H130" s="65"/>
      <c r="J130" s="65"/>
      <c r="O130" s="1"/>
      <c r="P130" s="1"/>
      <c r="Q130" s="1"/>
      <c r="R130" s="1"/>
      <c r="S130" s="1"/>
      <c r="T130" s="1"/>
    </row>
    <row r="131" spans="2:20" ht="15.75" x14ac:dyDescent="0.25">
      <c r="B131" s="1"/>
      <c r="C131" s="59"/>
      <c r="D131" s="64"/>
      <c r="E131" s="59"/>
      <c r="H131" s="65"/>
      <c r="J131" s="65"/>
      <c r="O131" s="1"/>
      <c r="P131" s="1"/>
      <c r="Q131" s="1"/>
      <c r="R131" s="1"/>
      <c r="S131" s="1"/>
      <c r="T131" s="1"/>
    </row>
    <row r="132" spans="2:20" ht="15.75" x14ac:dyDescent="0.25">
      <c r="B132" s="1"/>
      <c r="C132" s="59"/>
      <c r="D132" s="64"/>
      <c r="E132" s="59"/>
      <c r="H132" s="65"/>
      <c r="J132" s="65"/>
      <c r="O132" s="1"/>
      <c r="P132" s="1"/>
      <c r="Q132" s="1"/>
      <c r="R132" s="1"/>
      <c r="S132" s="1"/>
      <c r="T132" s="1"/>
    </row>
    <row r="133" spans="2:20" ht="15.75" x14ac:dyDescent="0.25">
      <c r="B133" s="1"/>
      <c r="C133" s="59"/>
      <c r="D133" s="64"/>
      <c r="E133" s="59"/>
      <c r="H133" s="65"/>
      <c r="J133" s="65"/>
      <c r="O133" s="1"/>
      <c r="P133" s="1"/>
      <c r="Q133" s="1"/>
      <c r="R133" s="1"/>
      <c r="S133" s="1"/>
      <c r="T133" s="1"/>
    </row>
    <row r="134" spans="2:20" ht="15.75" x14ac:dyDescent="0.25">
      <c r="B134" s="1"/>
      <c r="C134" s="59"/>
      <c r="D134" s="64"/>
      <c r="E134" s="59"/>
      <c r="H134" s="65"/>
      <c r="J134" s="65"/>
      <c r="O134" s="1"/>
      <c r="P134" s="1"/>
      <c r="Q134" s="1"/>
      <c r="R134" s="1"/>
      <c r="S134" s="1"/>
      <c r="T134" s="1"/>
    </row>
    <row r="135" spans="2:20" ht="15.75" x14ac:dyDescent="0.25">
      <c r="B135" s="1"/>
      <c r="C135" s="59"/>
      <c r="D135" s="64"/>
      <c r="E135" s="59"/>
      <c r="H135" s="65"/>
      <c r="J135" s="65"/>
      <c r="O135" s="1"/>
      <c r="P135" s="1"/>
      <c r="Q135" s="1"/>
      <c r="R135" s="1"/>
      <c r="S135" s="1"/>
      <c r="T135" s="1"/>
    </row>
    <row r="136" spans="2:20" ht="15.75" x14ac:dyDescent="0.25">
      <c r="B136" s="1"/>
      <c r="C136" s="59"/>
      <c r="D136" s="64"/>
      <c r="E136" s="59"/>
      <c r="H136" s="65"/>
      <c r="J136" s="65"/>
      <c r="O136" s="1"/>
      <c r="P136" s="1"/>
      <c r="Q136" s="1"/>
      <c r="R136" s="1"/>
      <c r="S136" s="1"/>
      <c r="T136" s="1"/>
    </row>
    <row r="137" spans="2:20" ht="15.75" x14ac:dyDescent="0.25">
      <c r="B137" s="1"/>
      <c r="C137" s="59"/>
      <c r="D137" s="64"/>
      <c r="E137" s="59"/>
      <c r="H137" s="65"/>
      <c r="J137" s="65"/>
      <c r="O137" s="1"/>
      <c r="P137" s="1"/>
      <c r="Q137" s="1"/>
      <c r="R137" s="1"/>
      <c r="S137" s="1"/>
      <c r="T137" s="1"/>
    </row>
    <row r="138" spans="2:20" ht="15.75" x14ac:dyDescent="0.25">
      <c r="B138" s="1"/>
      <c r="C138" s="59"/>
      <c r="D138" s="64"/>
      <c r="E138" s="59"/>
      <c r="H138" s="65"/>
      <c r="J138" s="65"/>
      <c r="O138" s="1"/>
      <c r="P138" s="1"/>
      <c r="Q138" s="1"/>
      <c r="R138" s="1"/>
      <c r="S138" s="1"/>
      <c r="T138" s="1"/>
    </row>
    <row r="139" spans="2:20" ht="15.75" x14ac:dyDescent="0.25">
      <c r="B139" s="1"/>
      <c r="C139" s="59"/>
      <c r="D139" s="64"/>
      <c r="E139" s="59"/>
      <c r="H139" s="65"/>
      <c r="J139" s="65"/>
      <c r="O139" s="1"/>
      <c r="P139" s="1"/>
      <c r="Q139" s="1"/>
      <c r="R139" s="1"/>
      <c r="S139" s="1"/>
      <c r="T139" s="1"/>
    </row>
    <row r="140" spans="2:20" ht="15.75" x14ac:dyDescent="0.25">
      <c r="B140" s="1"/>
      <c r="C140" s="59"/>
      <c r="D140" s="64"/>
      <c r="E140" s="59"/>
      <c r="H140" s="65"/>
      <c r="J140" s="65"/>
      <c r="O140" s="1"/>
      <c r="P140" s="1"/>
      <c r="Q140" s="1"/>
      <c r="R140" s="1"/>
      <c r="S140" s="1"/>
      <c r="T140" s="1"/>
    </row>
    <row r="141" spans="2:20" ht="15.75" x14ac:dyDescent="0.25">
      <c r="B141" s="1"/>
      <c r="C141" s="59"/>
      <c r="D141" s="64"/>
      <c r="E141" s="59"/>
      <c r="H141" s="65"/>
      <c r="J141" s="65"/>
      <c r="O141" s="1"/>
      <c r="P141" s="1"/>
      <c r="Q141" s="1"/>
      <c r="R141" s="1"/>
      <c r="S141" s="1"/>
      <c r="T141" s="1"/>
    </row>
    <row r="142" spans="2:20" ht="15.75" x14ac:dyDescent="0.25">
      <c r="B142" s="1"/>
      <c r="C142" s="59"/>
      <c r="D142" s="64"/>
      <c r="E142" s="59"/>
      <c r="H142" s="65"/>
      <c r="J142" s="65"/>
      <c r="O142" s="1"/>
      <c r="P142" s="1"/>
      <c r="Q142" s="1"/>
      <c r="R142" s="1"/>
      <c r="S142" s="1"/>
      <c r="T142" s="1"/>
    </row>
    <row r="143" spans="2:20" ht="15.75" x14ac:dyDescent="0.25">
      <c r="B143" s="1"/>
      <c r="C143" s="59"/>
      <c r="D143" s="64"/>
      <c r="E143" s="59"/>
      <c r="H143" s="65"/>
      <c r="J143" s="65"/>
      <c r="O143" s="1"/>
      <c r="P143" s="1"/>
      <c r="Q143" s="1"/>
      <c r="R143" s="1"/>
      <c r="S143" s="1"/>
      <c r="T143" s="1"/>
    </row>
    <row r="144" spans="2:20" ht="15.75" x14ac:dyDescent="0.25">
      <c r="B144" s="1"/>
      <c r="C144" s="59"/>
      <c r="D144" s="64"/>
      <c r="E144" s="59"/>
      <c r="H144" s="65"/>
      <c r="J144" s="65"/>
      <c r="O144" s="1"/>
      <c r="P144" s="1"/>
      <c r="Q144" s="1"/>
      <c r="R144" s="1"/>
      <c r="S144" s="1"/>
      <c r="T144" s="1"/>
    </row>
    <row r="145" spans="2:20" ht="15.75" x14ac:dyDescent="0.25">
      <c r="B145" s="1"/>
      <c r="C145" s="59"/>
      <c r="D145" s="64"/>
      <c r="E145" s="59"/>
      <c r="H145" s="65"/>
      <c r="J145" s="65"/>
      <c r="O145" s="1"/>
      <c r="P145" s="1"/>
      <c r="Q145" s="1"/>
      <c r="R145" s="1"/>
      <c r="S145" s="1"/>
      <c r="T145" s="1"/>
    </row>
    <row r="146" spans="2:20" ht="15.75" x14ac:dyDescent="0.25">
      <c r="B146" s="1"/>
      <c r="C146" s="59"/>
      <c r="D146" s="68"/>
      <c r="E146" s="59"/>
      <c r="H146" s="65"/>
      <c r="J146" s="65"/>
      <c r="O146" s="1"/>
      <c r="P146" s="1"/>
      <c r="Q146" s="1"/>
      <c r="R146" s="1"/>
      <c r="S146" s="1"/>
      <c r="T146" s="1"/>
    </row>
    <row r="147" spans="2:20" ht="15.75" x14ac:dyDescent="0.25">
      <c r="B147" s="1"/>
      <c r="C147" s="59"/>
      <c r="D147" s="68"/>
      <c r="E147" s="59"/>
      <c r="H147" s="65"/>
      <c r="J147" s="65"/>
      <c r="O147" s="1"/>
      <c r="P147" s="1"/>
      <c r="Q147" s="1"/>
      <c r="R147" s="1"/>
      <c r="S147" s="1"/>
      <c r="T147" s="1"/>
    </row>
    <row r="148" spans="2:20" ht="15.75" x14ac:dyDescent="0.25">
      <c r="B148" s="1"/>
      <c r="C148" s="59"/>
      <c r="D148" s="68"/>
      <c r="E148" s="59"/>
      <c r="H148" s="65"/>
      <c r="J148" s="65"/>
      <c r="O148" s="1"/>
      <c r="P148" s="1"/>
      <c r="Q148" s="1"/>
      <c r="R148" s="1"/>
      <c r="S148" s="1"/>
      <c r="T148" s="1"/>
    </row>
    <row r="149" spans="2:20" ht="15.75" x14ac:dyDescent="0.25">
      <c r="B149" s="1"/>
      <c r="C149" s="59"/>
      <c r="D149" s="68"/>
      <c r="E149" s="59"/>
      <c r="H149" s="65"/>
      <c r="J149" s="65"/>
      <c r="O149" s="1"/>
      <c r="P149" s="1"/>
      <c r="Q149" s="1"/>
      <c r="R149" s="1"/>
      <c r="S149" s="1"/>
      <c r="T149" s="1"/>
    </row>
    <row r="150" spans="2:20" ht="15.75" x14ac:dyDescent="0.25">
      <c r="B150" s="1"/>
      <c r="C150" s="59"/>
      <c r="D150" s="68"/>
      <c r="E150" s="59"/>
      <c r="H150" s="65"/>
      <c r="J150" s="65"/>
      <c r="O150" s="1"/>
      <c r="P150" s="1"/>
      <c r="Q150" s="1"/>
      <c r="R150" s="1"/>
      <c r="S150" s="1"/>
      <c r="T150" s="1"/>
    </row>
    <row r="151" spans="2:20" x14ac:dyDescent="0.2">
      <c r="E151" s="59"/>
    </row>
    <row r="152" spans="2:20" ht="12.75" customHeight="1" x14ac:dyDescent="0.25">
      <c r="E152" s="59"/>
      <c r="J152" s="65"/>
    </row>
    <row r="153" spans="2:20" ht="12.75" customHeight="1" x14ac:dyDescent="0.2">
      <c r="E153" s="59"/>
    </row>
    <row r="154" spans="2:20" ht="12.75" customHeight="1" x14ac:dyDescent="0.2">
      <c r="E154" s="59"/>
    </row>
    <row r="155" spans="2:20" ht="12.75" customHeight="1" x14ac:dyDescent="0.2">
      <c r="E155" s="59"/>
    </row>
    <row r="156" spans="2:20" ht="12.75" customHeight="1" x14ac:dyDescent="0.2">
      <c r="E156" s="59"/>
    </row>
    <row r="157" spans="2:20" ht="12.75" customHeight="1" x14ac:dyDescent="0.2">
      <c r="S157" s="1"/>
    </row>
    <row r="158" spans="2:20" ht="12.75" customHeight="1" x14ac:dyDescent="0.2">
      <c r="S158" s="1"/>
    </row>
    <row r="159" spans="2:20" ht="12.75" customHeight="1" x14ac:dyDescent="0.2">
      <c r="S159" s="1"/>
    </row>
  </sheetData>
  <autoFilter ref="A1:V156" xr:uid="{7FC87887-757A-4548-85D0-841661692BE2}"/>
  <conditionalFormatting sqref="C2:C1048559 U2:V1048559">
    <cfRule type="cellIs" dxfId="31" priority="51" stopIfTrue="1" operator="equal">
      <formula>2</formula>
    </cfRule>
    <cfRule type="cellIs" dxfId="30" priority="52" operator="equal">
      <formula>1</formula>
    </cfRule>
  </conditionalFormatting>
  <conditionalFormatting sqref="G1 T1:V1048559 G13:G1048559">
    <cfRule type="containsText" dxfId="29" priority="28" operator="containsText" text="Kritické">
      <formula>NOT(ISERROR(SEARCH("Kritické",G1)))</formula>
    </cfRule>
    <cfRule type="containsText" dxfId="28" priority="29" operator="containsText" text="Vysoké">
      <formula>NOT(ISERROR(SEARCH("Vysoké",G1)))</formula>
    </cfRule>
    <cfRule type="containsText" dxfId="27" priority="30" operator="containsText" text="Nízke">
      <formula>NOT(ISERROR(SEARCH("Nízke",G1)))</formula>
    </cfRule>
    <cfRule type="containsText" dxfId="26" priority="31" stopIfTrue="1" operator="containsText" text="Zanedbateľné">
      <formula>NOT(ISERROR(SEARCH("Zanedbateľné",G1)))</formula>
    </cfRule>
  </conditionalFormatting>
  <conditionalFormatting sqref="G8">
    <cfRule type="containsText" dxfId="25" priority="5" operator="containsText" text="Kritické">
      <formula>NOT(ISERROR(SEARCH("Kritické",G8)))</formula>
    </cfRule>
    <cfRule type="containsText" dxfId="24" priority="6" operator="containsText" text="Vysoké">
      <formula>NOT(ISERROR(SEARCH("Vysoké",G8)))</formula>
    </cfRule>
    <cfRule type="containsText" dxfId="23" priority="7" operator="containsText" text="Nízke">
      <formula>NOT(ISERROR(SEARCH("Nízke",G8)))</formula>
    </cfRule>
    <cfRule type="containsText" dxfId="22" priority="8" stopIfTrue="1" operator="containsText" text="Zanedbateľné">
      <formula>NOT(ISERROR(SEARCH("Zanedbateľné",G8)))</formula>
    </cfRule>
    <cfRule type="cellIs" dxfId="21" priority="9" operator="equal">
      <formula>3</formula>
    </cfRule>
    <cfRule type="cellIs" dxfId="20" priority="10" stopIfTrue="1" operator="equal">
      <formula>2</formula>
    </cfRule>
    <cfRule type="cellIs" dxfId="19" priority="11" operator="equal">
      <formula>1</formula>
    </cfRule>
  </conditionalFormatting>
  <conditionalFormatting sqref="G13:G1048559">
    <cfRule type="cellIs" dxfId="18" priority="32" operator="equal">
      <formula>3</formula>
    </cfRule>
    <cfRule type="cellIs" dxfId="17" priority="33" stopIfTrue="1" operator="equal">
      <formula>2</formula>
    </cfRule>
    <cfRule type="cellIs" dxfId="16" priority="34" operator="equal">
      <formula>1</formula>
    </cfRule>
  </conditionalFormatting>
  <conditionalFormatting sqref="L1">
    <cfRule type="containsText" dxfId="15" priority="1" operator="containsText" text="Kritické">
      <formula>NOT(ISERROR(SEARCH("Kritické",L1)))</formula>
    </cfRule>
    <cfRule type="containsText" dxfId="14" priority="2" operator="containsText" text="Vysoké">
      <formula>NOT(ISERROR(SEARCH("Vysoké",L1)))</formula>
    </cfRule>
    <cfRule type="containsText" dxfId="13" priority="3" operator="containsText" text="Nízke">
      <formula>NOT(ISERROR(SEARCH("Nízke",L1)))</formula>
    </cfRule>
    <cfRule type="containsText" dxfId="12" priority="4" stopIfTrue="1" operator="containsText" text="Zanedbateľné">
      <formula>NOT(ISERROR(SEARCH("Zanedbateľné",L1)))</formula>
    </cfRule>
  </conditionalFormatting>
  <conditionalFormatting sqref="T1:T1048576">
    <cfRule type="cellIs" dxfId="11" priority="35" operator="lessThan">
      <formula>9.9</formula>
    </cfRule>
    <cfRule type="cellIs" dxfId="10" priority="36" operator="lessThan">
      <formula>24.9</formula>
    </cfRule>
    <cfRule type="cellIs" dxfId="9" priority="37" operator="lessThan">
      <formula>49.9</formula>
    </cfRule>
    <cfRule type="cellIs" dxfId="8" priority="38" operator="lessThan">
      <formula>79.9</formula>
    </cfRule>
    <cfRule type="cellIs" dxfId="7" priority="39" operator="lessThan">
      <formula>222</formula>
    </cfRule>
  </conditionalFormatting>
  <conditionalFormatting sqref="U2:V1048559 C2:C1048559">
    <cfRule type="cellIs" dxfId="6" priority="50" operator="equal">
      <formula>3</formula>
    </cfRule>
  </conditionalFormatting>
  <dataValidations count="1">
    <dataValidation type="list" allowBlank="1" showInputMessage="1" showErrorMessage="1" sqref="V22:V100" xr:uid="{B21BC6E7-35E7-874D-B748-74905A97206D}">
      <formula1>"Nový, V riešení, Pozastavený, Zrušený, Vyriešený"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9A7A5D6-845F-F146-97A4-1E618680158C}">
          <x14:formula1>
            <xm:f>data!$G$1:$G$5</xm:f>
          </x14:formula1>
          <xm:sqref>V2:V21</xm:sqref>
        </x14:dataValidation>
        <x14:dataValidation type="list" allowBlank="1" showInputMessage="1" showErrorMessage="1" xr:uid="{D8FA50F2-A069-904F-8166-1A5576E316AE}">
          <x14:formula1>
            <xm:f>data!$I$1:$I$7</xm:f>
          </x14:formula1>
          <xm:sqref>E2:E156</xm:sqref>
        </x14:dataValidation>
        <x14:dataValidation type="list" allowBlank="1" showInputMessage="1" showErrorMessage="1" xr:uid="{63439601-8340-48CC-B7E2-594E8BEC98F9}">
          <x14:formula1>
            <xm:f>data!$B$21:$B$25</xm:f>
          </x14:formula1>
          <xm:sqref>O2:R150</xm:sqref>
        </x14:dataValidation>
        <x14:dataValidation type="list" allowBlank="1" showInputMessage="1" showErrorMessage="1" xr:uid="{F4C72180-4594-4BE5-B035-6194968E87BC}">
          <x14:formula1>
            <xm:f>data!$C$22:$C$25</xm:f>
          </x14:formula1>
          <xm:sqref>S2:S160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41A0-E0B7-1C46-AF71-4682B460F88C}">
  <dimension ref="B2:C182"/>
  <sheetViews>
    <sheetView zoomScale="125" workbookViewId="0">
      <selection activeCell="B148" sqref="B148:C148"/>
    </sheetView>
  </sheetViews>
  <sheetFormatPr defaultColWidth="11" defaultRowHeight="15.75" x14ac:dyDescent="0.25"/>
  <cols>
    <col min="2" max="2" width="11" customWidth="1"/>
    <col min="3" max="3" width="73.5" customWidth="1"/>
  </cols>
  <sheetData>
    <row r="2" spans="2:3" ht="30" customHeight="1" x14ac:dyDescent="0.25">
      <c r="B2" s="77" t="s">
        <v>24</v>
      </c>
      <c r="C2" s="78"/>
    </row>
    <row r="3" spans="2:3" x14ac:dyDescent="0.25">
      <c r="B3" s="79" t="s">
        <v>25</v>
      </c>
      <c r="C3" s="79"/>
    </row>
    <row r="4" spans="2:3" x14ac:dyDescent="0.25">
      <c r="B4" s="76" t="s">
        <v>26</v>
      </c>
      <c r="C4" s="76"/>
    </row>
    <row r="5" spans="2:3" x14ac:dyDescent="0.25">
      <c r="B5" s="73" t="s">
        <v>27</v>
      </c>
      <c r="C5" s="73"/>
    </row>
    <row r="6" spans="2:3" x14ac:dyDescent="0.25">
      <c r="B6" s="73" t="s">
        <v>28</v>
      </c>
      <c r="C6" s="73"/>
    </row>
    <row r="7" spans="2:3" x14ac:dyDescent="0.25">
      <c r="B7" s="73" t="s">
        <v>29</v>
      </c>
      <c r="C7" s="73"/>
    </row>
    <row r="8" spans="2:3" x14ac:dyDescent="0.25">
      <c r="B8" s="73" t="s">
        <v>30</v>
      </c>
      <c r="C8" s="73"/>
    </row>
    <row r="9" spans="2:3" x14ac:dyDescent="0.25">
      <c r="B9" s="73" t="s">
        <v>31</v>
      </c>
      <c r="C9" s="73"/>
    </row>
    <row r="10" spans="2:3" x14ac:dyDescent="0.25">
      <c r="B10" s="74" t="s">
        <v>32</v>
      </c>
      <c r="C10" s="75"/>
    </row>
    <row r="11" spans="2:3" x14ac:dyDescent="0.25">
      <c r="B11" s="73" t="s">
        <v>33</v>
      </c>
      <c r="C11" s="73"/>
    </row>
    <row r="12" spans="2:3" x14ac:dyDescent="0.25">
      <c r="B12" s="73" t="s">
        <v>34</v>
      </c>
      <c r="C12" s="73"/>
    </row>
    <row r="13" spans="2:3" x14ac:dyDescent="0.25">
      <c r="B13" s="76" t="s">
        <v>35</v>
      </c>
      <c r="C13" s="76"/>
    </row>
    <row r="14" spans="2:3" x14ac:dyDescent="0.25">
      <c r="B14" s="80" t="s">
        <v>36</v>
      </c>
      <c r="C14" s="80"/>
    </row>
    <row r="15" spans="2:3" x14ac:dyDescent="0.25">
      <c r="B15" s="80" t="s">
        <v>37</v>
      </c>
      <c r="C15" s="80"/>
    </row>
    <row r="16" spans="2:3" x14ac:dyDescent="0.25">
      <c r="B16" s="80" t="s">
        <v>38</v>
      </c>
      <c r="C16" s="80"/>
    </row>
    <row r="17" spans="2:3" x14ac:dyDescent="0.25">
      <c r="B17" s="76" t="s">
        <v>39</v>
      </c>
      <c r="C17" s="76"/>
    </row>
    <row r="18" spans="2:3" x14ac:dyDescent="0.25">
      <c r="B18" s="80" t="s">
        <v>40</v>
      </c>
      <c r="C18" s="80"/>
    </row>
    <row r="19" spans="2:3" x14ac:dyDescent="0.25">
      <c r="B19" s="80" t="s">
        <v>41</v>
      </c>
      <c r="C19" s="80"/>
    </row>
    <row r="20" spans="2:3" x14ac:dyDescent="0.25">
      <c r="B20" s="80" t="s">
        <v>30</v>
      </c>
      <c r="C20" s="80"/>
    </row>
    <row r="21" spans="2:3" x14ac:dyDescent="0.25">
      <c r="B21" s="80" t="s">
        <v>31</v>
      </c>
      <c r="C21" s="80"/>
    </row>
    <row r="22" spans="2:3" x14ac:dyDescent="0.25">
      <c r="B22" s="81" t="s">
        <v>42</v>
      </c>
      <c r="C22" s="81"/>
    </row>
    <row r="23" spans="2:3" x14ac:dyDescent="0.25">
      <c r="B23" s="80" t="s">
        <v>41</v>
      </c>
      <c r="C23" s="80"/>
    </row>
    <row r="24" spans="2:3" x14ac:dyDescent="0.25">
      <c r="B24" s="80" t="s">
        <v>30</v>
      </c>
      <c r="C24" s="80"/>
    </row>
    <row r="25" spans="2:3" x14ac:dyDescent="0.25">
      <c r="B25" s="80" t="s">
        <v>31</v>
      </c>
      <c r="C25" s="80"/>
    </row>
    <row r="26" spans="2:3" x14ac:dyDescent="0.25">
      <c r="B26" s="80" t="s">
        <v>37</v>
      </c>
      <c r="C26" s="80"/>
    </row>
    <row r="27" spans="2:3" x14ac:dyDescent="0.25">
      <c r="B27" s="80" t="s">
        <v>38</v>
      </c>
      <c r="C27" s="80"/>
    </row>
    <row r="28" spans="2:3" x14ac:dyDescent="0.25">
      <c r="B28" s="81" t="s">
        <v>43</v>
      </c>
      <c r="C28" s="81"/>
    </row>
    <row r="29" spans="2:3" x14ac:dyDescent="0.25">
      <c r="B29" s="80" t="s">
        <v>29</v>
      </c>
      <c r="C29" s="80"/>
    </row>
    <row r="30" spans="2:3" x14ac:dyDescent="0.25">
      <c r="B30" s="80" t="s">
        <v>41</v>
      </c>
      <c r="C30" s="80"/>
    </row>
    <row r="31" spans="2:3" x14ac:dyDescent="0.25">
      <c r="B31" s="80" t="s">
        <v>30</v>
      </c>
      <c r="C31" s="80"/>
    </row>
    <row r="32" spans="2:3" x14ac:dyDescent="0.25">
      <c r="B32" s="80" t="s">
        <v>31</v>
      </c>
      <c r="C32" s="80"/>
    </row>
    <row r="33" spans="2:3" x14ac:dyDescent="0.25">
      <c r="B33" s="79" t="s">
        <v>44</v>
      </c>
      <c r="C33" s="79"/>
    </row>
    <row r="34" spans="2:3" x14ac:dyDescent="0.25">
      <c r="B34" s="81" t="s">
        <v>45</v>
      </c>
      <c r="C34" s="81"/>
    </row>
    <row r="35" spans="2:3" x14ac:dyDescent="0.25">
      <c r="B35" s="80" t="s">
        <v>46</v>
      </c>
      <c r="C35" s="80"/>
    </row>
    <row r="36" spans="2:3" x14ac:dyDescent="0.25">
      <c r="B36" s="80" t="s">
        <v>47</v>
      </c>
      <c r="C36" s="80"/>
    </row>
    <row r="37" spans="2:3" x14ac:dyDescent="0.25">
      <c r="B37" s="80" t="s">
        <v>48</v>
      </c>
      <c r="C37" s="80"/>
    </row>
    <row r="38" spans="2:3" x14ac:dyDescent="0.25">
      <c r="B38" s="80" t="s">
        <v>49</v>
      </c>
      <c r="C38" s="80"/>
    </row>
    <row r="39" spans="2:3" x14ac:dyDescent="0.25">
      <c r="B39" s="81" t="s">
        <v>50</v>
      </c>
      <c r="C39" s="81"/>
    </row>
    <row r="40" spans="2:3" x14ac:dyDescent="0.25">
      <c r="B40" s="80" t="s">
        <v>51</v>
      </c>
      <c r="C40" s="80"/>
    </row>
    <row r="41" spans="2:3" x14ac:dyDescent="0.25">
      <c r="B41" s="80" t="s">
        <v>52</v>
      </c>
      <c r="C41" s="80"/>
    </row>
    <row r="42" spans="2:3" x14ac:dyDescent="0.25">
      <c r="B42" s="80" t="s">
        <v>53</v>
      </c>
      <c r="C42" s="80"/>
    </row>
    <row r="43" spans="2:3" x14ac:dyDescent="0.25">
      <c r="B43" s="81" t="s">
        <v>54</v>
      </c>
      <c r="C43" s="81"/>
    </row>
    <row r="44" spans="2:3" x14ac:dyDescent="0.25">
      <c r="B44" s="80" t="s">
        <v>55</v>
      </c>
      <c r="C44" s="80"/>
    </row>
    <row r="45" spans="2:3" x14ac:dyDescent="0.25">
      <c r="B45" s="80" t="s">
        <v>56</v>
      </c>
      <c r="C45" s="80"/>
    </row>
    <row r="46" spans="2:3" x14ac:dyDescent="0.25">
      <c r="B46" s="80" t="s">
        <v>57</v>
      </c>
      <c r="C46" s="80"/>
    </row>
    <row r="47" spans="2:3" x14ac:dyDescent="0.25">
      <c r="B47" s="80" t="s">
        <v>58</v>
      </c>
      <c r="C47" s="80"/>
    </row>
    <row r="48" spans="2:3" x14ac:dyDescent="0.25">
      <c r="B48" s="80" t="s">
        <v>46</v>
      </c>
      <c r="C48" s="80"/>
    </row>
    <row r="49" spans="2:3" x14ac:dyDescent="0.25">
      <c r="B49" s="80" t="s">
        <v>47</v>
      </c>
      <c r="C49" s="80"/>
    </row>
    <row r="50" spans="2:3" x14ac:dyDescent="0.25">
      <c r="B50" s="80" t="s">
        <v>59</v>
      </c>
      <c r="C50" s="80"/>
    </row>
    <row r="51" spans="2:3" x14ac:dyDescent="0.25">
      <c r="B51" s="80" t="s">
        <v>51</v>
      </c>
      <c r="C51" s="80"/>
    </row>
    <row r="52" spans="2:3" x14ac:dyDescent="0.25">
      <c r="B52" s="80" t="s">
        <v>60</v>
      </c>
      <c r="C52" s="80"/>
    </row>
    <row r="53" spans="2:3" x14ac:dyDescent="0.25">
      <c r="B53" s="80" t="s">
        <v>48</v>
      </c>
      <c r="C53" s="80"/>
    </row>
    <row r="54" spans="2:3" x14ac:dyDescent="0.25">
      <c r="B54" s="80" t="s">
        <v>38</v>
      </c>
      <c r="C54" s="80"/>
    </row>
    <row r="55" spans="2:3" x14ac:dyDescent="0.25">
      <c r="B55" s="80" t="s">
        <v>49</v>
      </c>
      <c r="C55" s="80"/>
    </row>
    <row r="56" spans="2:3" x14ac:dyDescent="0.25">
      <c r="B56" s="80" t="s">
        <v>61</v>
      </c>
      <c r="C56" s="80"/>
    </row>
    <row r="57" spans="2:3" x14ac:dyDescent="0.25">
      <c r="B57" s="81" t="s">
        <v>62</v>
      </c>
      <c r="C57" s="81"/>
    </row>
    <row r="58" spans="2:3" x14ac:dyDescent="0.25">
      <c r="B58" s="80" t="s">
        <v>63</v>
      </c>
      <c r="C58" s="80"/>
    </row>
    <row r="59" spans="2:3" x14ac:dyDescent="0.25">
      <c r="B59" s="80" t="s">
        <v>64</v>
      </c>
      <c r="C59" s="80"/>
    </row>
    <row r="60" spans="2:3" x14ac:dyDescent="0.25">
      <c r="B60" s="81" t="s">
        <v>65</v>
      </c>
      <c r="C60" s="81"/>
    </row>
    <row r="61" spans="2:3" x14ac:dyDescent="0.25">
      <c r="B61" s="80" t="s">
        <v>66</v>
      </c>
      <c r="C61" s="80"/>
    </row>
    <row r="62" spans="2:3" x14ac:dyDescent="0.25">
      <c r="B62" s="81" t="s">
        <v>67</v>
      </c>
      <c r="C62" s="81"/>
    </row>
    <row r="63" spans="2:3" x14ac:dyDescent="0.25">
      <c r="B63" s="82" t="s">
        <v>51</v>
      </c>
      <c r="C63" s="82"/>
    </row>
    <row r="64" spans="2:3" x14ac:dyDescent="0.25">
      <c r="B64" s="82" t="s">
        <v>60</v>
      </c>
      <c r="C64" s="82"/>
    </row>
    <row r="65" spans="2:3" x14ac:dyDescent="0.25">
      <c r="B65" s="80" t="s">
        <v>38</v>
      </c>
      <c r="C65" s="80"/>
    </row>
    <row r="66" spans="2:3" x14ac:dyDescent="0.25">
      <c r="B66" s="80" t="s">
        <v>49</v>
      </c>
      <c r="C66" s="80"/>
    </row>
    <row r="67" spans="2:3" x14ac:dyDescent="0.25">
      <c r="B67" s="80" t="s">
        <v>68</v>
      </c>
      <c r="C67" s="80"/>
    </row>
    <row r="68" spans="2:3" x14ac:dyDescent="0.25">
      <c r="B68" s="81" t="s">
        <v>69</v>
      </c>
      <c r="C68" s="81"/>
    </row>
    <row r="69" spans="2:3" x14ac:dyDescent="0.25">
      <c r="B69" s="80" t="s">
        <v>70</v>
      </c>
      <c r="C69" s="80"/>
    </row>
    <row r="70" spans="2:3" x14ac:dyDescent="0.25">
      <c r="B70" s="80" t="s">
        <v>71</v>
      </c>
      <c r="C70" s="80"/>
    </row>
    <row r="71" spans="2:3" x14ac:dyDescent="0.25">
      <c r="B71" s="80" t="s">
        <v>72</v>
      </c>
      <c r="C71" s="80"/>
    </row>
    <row r="72" spans="2:3" x14ac:dyDescent="0.25">
      <c r="B72" s="80" t="s">
        <v>73</v>
      </c>
      <c r="C72" s="80"/>
    </row>
    <row r="73" spans="2:3" x14ac:dyDescent="0.25">
      <c r="B73" s="80" t="s">
        <v>74</v>
      </c>
      <c r="C73" s="80"/>
    </row>
    <row r="74" spans="2:3" x14ac:dyDescent="0.25">
      <c r="B74" s="80" t="s">
        <v>48</v>
      </c>
      <c r="C74" s="80"/>
    </row>
    <row r="75" spans="2:3" x14ac:dyDescent="0.25">
      <c r="B75" s="80" t="s">
        <v>63</v>
      </c>
      <c r="C75" s="80"/>
    </row>
    <row r="76" spans="2:3" x14ac:dyDescent="0.25">
      <c r="B76" s="80" t="s">
        <v>61</v>
      </c>
      <c r="C76" s="80"/>
    </row>
    <row r="77" spans="2:3" x14ac:dyDescent="0.25">
      <c r="B77" s="81" t="s">
        <v>75</v>
      </c>
      <c r="C77" s="81"/>
    </row>
    <row r="78" spans="2:3" x14ac:dyDescent="0.25">
      <c r="B78" s="80" t="s">
        <v>76</v>
      </c>
      <c r="C78" s="80"/>
    </row>
    <row r="79" spans="2:3" x14ac:dyDescent="0.25">
      <c r="B79" s="80" t="s">
        <v>77</v>
      </c>
      <c r="C79" s="80"/>
    </row>
    <row r="80" spans="2:3" x14ac:dyDescent="0.25">
      <c r="B80" s="80" t="s">
        <v>27</v>
      </c>
      <c r="C80" s="80"/>
    </row>
    <row r="81" spans="2:3" x14ac:dyDescent="0.25">
      <c r="B81" s="80" t="s">
        <v>31</v>
      </c>
      <c r="C81" s="80"/>
    </row>
    <row r="82" spans="2:3" x14ac:dyDescent="0.25">
      <c r="B82" s="80" t="s">
        <v>78</v>
      </c>
      <c r="C82" s="80"/>
    </row>
    <row r="83" spans="2:3" x14ac:dyDescent="0.25">
      <c r="B83" s="81" t="s">
        <v>79</v>
      </c>
      <c r="C83" s="81"/>
    </row>
    <row r="84" spans="2:3" x14ac:dyDescent="0.25">
      <c r="B84" s="80" t="s">
        <v>80</v>
      </c>
      <c r="C84" s="80"/>
    </row>
    <row r="85" spans="2:3" x14ac:dyDescent="0.25">
      <c r="B85" s="80" t="s">
        <v>81</v>
      </c>
      <c r="C85" s="80"/>
    </row>
    <row r="86" spans="2:3" x14ac:dyDescent="0.25">
      <c r="B86" s="80" t="s">
        <v>82</v>
      </c>
      <c r="C86" s="80"/>
    </row>
    <row r="87" spans="2:3" x14ac:dyDescent="0.25">
      <c r="B87" s="80" t="s">
        <v>59</v>
      </c>
      <c r="C87" s="80"/>
    </row>
    <row r="88" spans="2:3" x14ac:dyDescent="0.25">
      <c r="B88" s="80" t="s">
        <v>31</v>
      </c>
      <c r="C88" s="80"/>
    </row>
    <row r="89" spans="2:3" x14ac:dyDescent="0.25">
      <c r="B89" s="79" t="s">
        <v>83</v>
      </c>
      <c r="C89" s="79"/>
    </row>
    <row r="90" spans="2:3" x14ac:dyDescent="0.25">
      <c r="B90" s="81" t="s">
        <v>84</v>
      </c>
      <c r="C90" s="81"/>
    </row>
    <row r="91" spans="2:3" x14ac:dyDescent="0.25">
      <c r="B91" s="80" t="s">
        <v>82</v>
      </c>
      <c r="C91" s="80"/>
    </row>
    <row r="92" spans="2:3" x14ac:dyDescent="0.25">
      <c r="B92" s="80" t="s">
        <v>28</v>
      </c>
      <c r="C92" s="80"/>
    </row>
    <row r="93" spans="2:3" x14ac:dyDescent="0.25">
      <c r="B93" s="80" t="s">
        <v>59</v>
      </c>
      <c r="C93" s="80"/>
    </row>
    <row r="94" spans="2:3" x14ac:dyDescent="0.25">
      <c r="B94" s="80" t="s">
        <v>85</v>
      </c>
      <c r="C94" s="80"/>
    </row>
    <row r="95" spans="2:3" x14ac:dyDescent="0.25">
      <c r="B95" s="80" t="s">
        <v>48</v>
      </c>
      <c r="C95" s="80"/>
    </row>
    <row r="96" spans="2:3" x14ac:dyDescent="0.25">
      <c r="B96" s="81" t="s">
        <v>86</v>
      </c>
      <c r="C96" s="81"/>
    </row>
    <row r="97" spans="2:3" x14ac:dyDescent="0.25">
      <c r="B97" s="80" t="s">
        <v>87</v>
      </c>
      <c r="C97" s="80"/>
    </row>
    <row r="98" spans="2:3" x14ac:dyDescent="0.25">
      <c r="B98" s="80" t="s">
        <v>88</v>
      </c>
      <c r="C98" s="80"/>
    </row>
    <row r="99" spans="2:3" x14ac:dyDescent="0.25">
      <c r="B99" s="81" t="s">
        <v>89</v>
      </c>
      <c r="C99" s="81"/>
    </row>
    <row r="100" spans="2:3" x14ac:dyDescent="0.25">
      <c r="B100" s="80" t="s">
        <v>90</v>
      </c>
      <c r="C100" s="80"/>
    </row>
    <row r="101" spans="2:3" x14ac:dyDescent="0.25">
      <c r="B101" s="80" t="s">
        <v>91</v>
      </c>
      <c r="C101" s="80"/>
    </row>
    <row r="102" spans="2:3" x14ac:dyDescent="0.25">
      <c r="B102" s="81" t="s">
        <v>92</v>
      </c>
      <c r="C102" s="81"/>
    </row>
    <row r="103" spans="2:3" x14ac:dyDescent="0.25">
      <c r="B103" s="80" t="s">
        <v>93</v>
      </c>
      <c r="C103" s="80"/>
    </row>
    <row r="104" spans="2:3" x14ac:dyDescent="0.25">
      <c r="B104" s="80" t="s">
        <v>94</v>
      </c>
      <c r="C104" s="80"/>
    </row>
    <row r="105" spans="2:3" x14ac:dyDescent="0.25">
      <c r="B105" s="80" t="s">
        <v>95</v>
      </c>
      <c r="C105" s="80"/>
    </row>
    <row r="106" spans="2:3" x14ac:dyDescent="0.25">
      <c r="B106" s="80" t="s">
        <v>96</v>
      </c>
      <c r="C106" s="80"/>
    </row>
    <row r="107" spans="2:3" x14ac:dyDescent="0.25">
      <c r="B107" s="80" t="s">
        <v>97</v>
      </c>
      <c r="C107" s="80"/>
    </row>
    <row r="108" spans="2:3" x14ac:dyDescent="0.25">
      <c r="B108" s="80" t="s">
        <v>98</v>
      </c>
      <c r="C108" s="80"/>
    </row>
    <row r="109" spans="2:3" x14ac:dyDescent="0.25">
      <c r="B109" s="80" t="s">
        <v>99</v>
      </c>
      <c r="C109" s="80"/>
    </row>
    <row r="110" spans="2:3" x14ac:dyDescent="0.25">
      <c r="B110" s="80" t="s">
        <v>100</v>
      </c>
      <c r="C110" s="80"/>
    </row>
    <row r="111" spans="2:3" x14ac:dyDescent="0.25">
      <c r="B111" s="79" t="s">
        <v>101</v>
      </c>
      <c r="C111" s="79"/>
    </row>
    <row r="112" spans="2:3" x14ac:dyDescent="0.25">
      <c r="B112" s="81" t="s">
        <v>102</v>
      </c>
      <c r="C112" s="81"/>
    </row>
    <row r="113" spans="2:3" x14ac:dyDescent="0.25">
      <c r="B113" s="80" t="s">
        <v>103</v>
      </c>
      <c r="C113" s="80"/>
    </row>
    <row r="114" spans="2:3" x14ac:dyDescent="0.25">
      <c r="B114" s="80" t="s">
        <v>91</v>
      </c>
      <c r="C114" s="80"/>
    </row>
    <row r="115" spans="2:3" x14ac:dyDescent="0.25">
      <c r="B115" s="80" t="s">
        <v>59</v>
      </c>
      <c r="C115" s="80"/>
    </row>
    <row r="116" spans="2:3" x14ac:dyDescent="0.25">
      <c r="B116" s="80" t="s">
        <v>104</v>
      </c>
      <c r="C116" s="80"/>
    </row>
    <row r="117" spans="2:3" x14ac:dyDescent="0.25">
      <c r="B117" s="80" t="s">
        <v>48</v>
      </c>
      <c r="C117" s="80"/>
    </row>
    <row r="118" spans="2:3" x14ac:dyDescent="0.25">
      <c r="B118" s="80" t="s">
        <v>38</v>
      </c>
      <c r="C118" s="80"/>
    </row>
    <row r="119" spans="2:3" x14ac:dyDescent="0.25">
      <c r="B119" s="76" t="s">
        <v>105</v>
      </c>
      <c r="C119" s="76"/>
    </row>
    <row r="120" spans="2:3" x14ac:dyDescent="0.25">
      <c r="B120" s="80" t="s">
        <v>103</v>
      </c>
      <c r="C120" s="80"/>
    </row>
    <row r="121" spans="2:3" x14ac:dyDescent="0.25">
      <c r="B121" s="80" t="s">
        <v>27</v>
      </c>
      <c r="C121" s="80"/>
    </row>
    <row r="122" spans="2:3" x14ac:dyDescent="0.25">
      <c r="B122" s="80" t="s">
        <v>31</v>
      </c>
      <c r="C122" s="80"/>
    </row>
    <row r="123" spans="2:3" x14ac:dyDescent="0.25">
      <c r="B123" s="80" t="s">
        <v>106</v>
      </c>
      <c r="C123" s="80"/>
    </row>
    <row r="124" spans="2:3" x14ac:dyDescent="0.25">
      <c r="B124" s="76" t="s">
        <v>107</v>
      </c>
      <c r="C124" s="76"/>
    </row>
    <row r="125" spans="2:3" x14ac:dyDescent="0.25">
      <c r="B125" s="80" t="s">
        <v>103</v>
      </c>
      <c r="C125" s="80"/>
    </row>
    <row r="126" spans="2:3" x14ac:dyDescent="0.25">
      <c r="B126" s="80" t="s">
        <v>108</v>
      </c>
      <c r="C126" s="80"/>
    </row>
    <row r="127" spans="2:3" x14ac:dyDescent="0.25">
      <c r="B127" s="80" t="s">
        <v>109</v>
      </c>
      <c r="C127" s="80"/>
    </row>
    <row r="128" spans="2:3" x14ac:dyDescent="0.25">
      <c r="B128" s="80" t="s">
        <v>110</v>
      </c>
      <c r="C128" s="80"/>
    </row>
    <row r="129" spans="2:3" x14ac:dyDescent="0.25">
      <c r="B129" s="80" t="s">
        <v>32</v>
      </c>
      <c r="C129" s="80"/>
    </row>
    <row r="130" spans="2:3" x14ac:dyDescent="0.25">
      <c r="B130" s="76" t="s">
        <v>111</v>
      </c>
      <c r="C130" s="76"/>
    </row>
    <row r="131" spans="2:3" x14ac:dyDescent="0.25">
      <c r="B131" s="80" t="s">
        <v>82</v>
      </c>
      <c r="C131" s="80"/>
    </row>
    <row r="132" spans="2:3" x14ac:dyDescent="0.25">
      <c r="B132" s="80" t="s">
        <v>59</v>
      </c>
      <c r="C132" s="80"/>
    </row>
    <row r="133" spans="2:3" x14ac:dyDescent="0.25">
      <c r="B133" s="80" t="s">
        <v>108</v>
      </c>
      <c r="C133" s="80"/>
    </row>
    <row r="134" spans="2:3" x14ac:dyDescent="0.25">
      <c r="B134" s="80" t="s">
        <v>110</v>
      </c>
      <c r="C134" s="80"/>
    </row>
    <row r="135" spans="2:3" x14ac:dyDescent="0.25">
      <c r="B135" s="80" t="s">
        <v>85</v>
      </c>
      <c r="C135" s="80"/>
    </row>
    <row r="136" spans="2:3" x14ac:dyDescent="0.25">
      <c r="B136" s="80" t="s">
        <v>38</v>
      </c>
      <c r="C136" s="80"/>
    </row>
    <row r="137" spans="2:3" x14ac:dyDescent="0.25">
      <c r="B137" s="79" t="s">
        <v>112</v>
      </c>
      <c r="C137" s="79"/>
    </row>
    <row r="138" spans="2:3" x14ac:dyDescent="0.25">
      <c r="B138" s="76" t="s">
        <v>113</v>
      </c>
      <c r="C138" s="76"/>
    </row>
    <row r="139" spans="2:3" x14ac:dyDescent="0.25">
      <c r="B139" s="80" t="s">
        <v>33</v>
      </c>
      <c r="C139" s="80"/>
    </row>
    <row r="140" spans="2:3" x14ac:dyDescent="0.25">
      <c r="B140" s="80" t="s">
        <v>34</v>
      </c>
      <c r="C140" s="80"/>
    </row>
    <row r="141" spans="2:3" x14ac:dyDescent="0.25">
      <c r="B141" s="80" t="s">
        <v>114</v>
      </c>
      <c r="C141" s="80"/>
    </row>
    <row r="142" spans="2:3" x14ac:dyDescent="0.25">
      <c r="B142" s="80" t="s">
        <v>115</v>
      </c>
      <c r="C142" s="80"/>
    </row>
    <row r="143" spans="2:3" x14ac:dyDescent="0.25">
      <c r="B143" s="76" t="s">
        <v>116</v>
      </c>
      <c r="C143" s="76"/>
    </row>
    <row r="144" spans="2:3" x14ac:dyDescent="0.25">
      <c r="B144" s="80" t="s">
        <v>32</v>
      </c>
      <c r="C144" s="80"/>
    </row>
    <row r="145" spans="2:3" x14ac:dyDescent="0.25">
      <c r="B145" s="80" t="s">
        <v>117</v>
      </c>
      <c r="C145" s="80"/>
    </row>
    <row r="146" spans="2:3" x14ac:dyDescent="0.25">
      <c r="B146" s="80" t="s">
        <v>118</v>
      </c>
      <c r="C146" s="80"/>
    </row>
    <row r="147" spans="2:3" x14ac:dyDescent="0.25">
      <c r="B147" s="76" t="s">
        <v>119</v>
      </c>
      <c r="C147" s="76"/>
    </row>
    <row r="148" spans="2:3" x14ac:dyDescent="0.25">
      <c r="B148" s="80" t="s">
        <v>117</v>
      </c>
      <c r="C148" s="80"/>
    </row>
    <row r="149" spans="2:3" x14ac:dyDescent="0.25">
      <c r="B149" s="80" t="s">
        <v>118</v>
      </c>
      <c r="C149" s="80"/>
    </row>
    <row r="150" spans="2:3" x14ac:dyDescent="0.25">
      <c r="B150" s="79" t="s">
        <v>120</v>
      </c>
      <c r="C150" s="79"/>
    </row>
    <row r="151" spans="2:3" x14ac:dyDescent="0.25">
      <c r="B151" s="76" t="s">
        <v>121</v>
      </c>
      <c r="C151" s="76"/>
    </row>
    <row r="152" spans="2:3" x14ac:dyDescent="0.25">
      <c r="B152" s="80" t="s">
        <v>122</v>
      </c>
      <c r="C152" s="80"/>
    </row>
    <row r="153" spans="2:3" x14ac:dyDescent="0.25">
      <c r="B153" s="80" t="s">
        <v>123</v>
      </c>
      <c r="C153" s="80"/>
    </row>
    <row r="154" spans="2:3" x14ac:dyDescent="0.25">
      <c r="B154" s="80" t="s">
        <v>124</v>
      </c>
      <c r="C154" s="80"/>
    </row>
    <row r="155" spans="2:3" x14ac:dyDescent="0.25">
      <c r="B155" s="80" t="s">
        <v>41</v>
      </c>
      <c r="C155" s="80"/>
    </row>
    <row r="156" spans="2:3" x14ac:dyDescent="0.25">
      <c r="B156" s="80" t="s">
        <v>30</v>
      </c>
      <c r="C156" s="80"/>
    </row>
    <row r="157" spans="2:3" x14ac:dyDescent="0.25">
      <c r="B157" s="80" t="s">
        <v>31</v>
      </c>
      <c r="C157" s="80"/>
    </row>
    <row r="158" spans="2:3" x14ac:dyDescent="0.25">
      <c r="B158" s="76" t="s">
        <v>125</v>
      </c>
      <c r="C158" s="76"/>
    </row>
    <row r="159" spans="2:3" x14ac:dyDescent="0.25">
      <c r="B159" s="80" t="s">
        <v>28</v>
      </c>
      <c r="C159" s="80"/>
    </row>
    <row r="160" spans="2:3" x14ac:dyDescent="0.25">
      <c r="B160" s="80" t="s">
        <v>122</v>
      </c>
      <c r="C160" s="80"/>
    </row>
    <row r="161" spans="2:3" x14ac:dyDescent="0.25">
      <c r="B161" s="80" t="s">
        <v>31</v>
      </c>
      <c r="C161" s="80"/>
    </row>
    <row r="162" spans="2:3" x14ac:dyDescent="0.25">
      <c r="B162" s="79" t="s">
        <v>126</v>
      </c>
      <c r="C162" s="79"/>
    </row>
    <row r="163" spans="2:3" x14ac:dyDescent="0.25">
      <c r="B163" s="76" t="s">
        <v>127</v>
      </c>
      <c r="C163" s="76"/>
    </row>
    <row r="164" spans="2:3" x14ac:dyDescent="0.25">
      <c r="B164" s="80" t="s">
        <v>128</v>
      </c>
      <c r="C164" s="80"/>
    </row>
    <row r="165" spans="2:3" x14ac:dyDescent="0.25">
      <c r="B165" s="80" t="s">
        <v>51</v>
      </c>
      <c r="C165" s="80"/>
    </row>
    <row r="166" spans="2:3" x14ac:dyDescent="0.25">
      <c r="B166" s="80" t="s">
        <v>60</v>
      </c>
      <c r="C166" s="80"/>
    </row>
    <row r="167" spans="2:3" x14ac:dyDescent="0.25">
      <c r="B167" s="80" t="s">
        <v>49</v>
      </c>
      <c r="C167" s="80"/>
    </row>
    <row r="168" spans="2:3" x14ac:dyDescent="0.25">
      <c r="B168" s="76" t="s">
        <v>129</v>
      </c>
      <c r="C168" s="76"/>
    </row>
    <row r="169" spans="2:3" x14ac:dyDescent="0.25">
      <c r="B169" s="80" t="s">
        <v>27</v>
      </c>
      <c r="C169" s="80"/>
    </row>
    <row r="170" spans="2:3" x14ac:dyDescent="0.25">
      <c r="B170" s="80" t="s">
        <v>130</v>
      </c>
      <c r="C170" s="80"/>
    </row>
    <row r="171" spans="2:3" x14ac:dyDescent="0.25">
      <c r="B171" s="80" t="s">
        <v>104</v>
      </c>
      <c r="C171" s="80"/>
    </row>
    <row r="172" spans="2:3" x14ac:dyDescent="0.25">
      <c r="B172" s="76" t="s">
        <v>131</v>
      </c>
      <c r="C172" s="76"/>
    </row>
    <row r="173" spans="2:3" x14ac:dyDescent="0.25">
      <c r="B173" s="80" t="s">
        <v>132</v>
      </c>
      <c r="C173" s="80"/>
    </row>
    <row r="174" spans="2:3" x14ac:dyDescent="0.25">
      <c r="B174" s="80" t="s">
        <v>133</v>
      </c>
      <c r="C174" s="80"/>
    </row>
    <row r="175" spans="2:3" x14ac:dyDescent="0.25">
      <c r="B175" s="80" t="s">
        <v>134</v>
      </c>
      <c r="C175" s="80"/>
    </row>
    <row r="176" spans="2:3" x14ac:dyDescent="0.25">
      <c r="B176" s="80" t="s">
        <v>135</v>
      </c>
      <c r="C176" s="80"/>
    </row>
    <row r="177" spans="2:3" x14ac:dyDescent="0.25">
      <c r="B177" s="76" t="s">
        <v>136</v>
      </c>
      <c r="C177" s="76"/>
    </row>
    <row r="178" spans="2:3" x14ac:dyDescent="0.25">
      <c r="B178" s="80" t="s">
        <v>137</v>
      </c>
      <c r="C178" s="80"/>
    </row>
    <row r="179" spans="2:3" x14ac:dyDescent="0.25">
      <c r="B179" s="80" t="s">
        <v>109</v>
      </c>
      <c r="C179" s="80"/>
    </row>
    <row r="180" spans="2:3" x14ac:dyDescent="0.25">
      <c r="B180" s="80" t="s">
        <v>110</v>
      </c>
      <c r="C180" s="80"/>
    </row>
    <row r="181" spans="2:3" x14ac:dyDescent="0.25">
      <c r="B181" s="80" t="s">
        <v>85</v>
      </c>
      <c r="C181" s="80"/>
    </row>
    <row r="182" spans="2:3" x14ac:dyDescent="0.25">
      <c r="B182" s="80" t="s">
        <v>104</v>
      </c>
      <c r="C182" s="80"/>
    </row>
  </sheetData>
  <mergeCells count="181">
    <mergeCell ref="B182:C182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2"/>
    <mergeCell ref="B3:C3"/>
    <mergeCell ref="B4:C4"/>
    <mergeCell ref="B5:C5"/>
    <mergeCell ref="B6:C6"/>
    <mergeCell ref="B7:C7"/>
  </mergeCells>
  <conditionalFormatting sqref="B5:B12">
    <cfRule type="expression" dxfId="5" priority="1">
      <formula>$S5="No"</formula>
    </cfRule>
  </conditionalFormatting>
  <conditionalFormatting sqref="B14">
    <cfRule type="expression" dxfId="4" priority="2">
      <formula>$S14="No"</formula>
    </cfRule>
  </conditionalFormatting>
  <conditionalFormatting sqref="B15:B16">
    <cfRule type="expression" dxfId="3" priority="3">
      <formula>#REF!="No"</formula>
    </cfRule>
  </conditionalFormatting>
  <dataValidations count="1">
    <dataValidation allowBlank="1" showErrorMessage="1" sqref="B5:C5" xr:uid="{1D5CC0D8-39DD-A049-AB39-99A59D0A7643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BC38-0547-0742-999A-6F580B526E3C}">
  <dimension ref="A2:A110"/>
  <sheetViews>
    <sheetView workbookViewId="0">
      <selection activeCell="A20" sqref="A20"/>
    </sheetView>
  </sheetViews>
  <sheetFormatPr defaultColWidth="11" defaultRowHeight="15.75" x14ac:dyDescent="0.25"/>
  <cols>
    <col min="1" max="1" width="103.5" bestFit="1" customWidth="1"/>
  </cols>
  <sheetData>
    <row r="2" spans="1:1" x14ac:dyDescent="0.25">
      <c r="A2" s="28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  <row r="42" spans="1:1" x14ac:dyDescent="0.25">
      <c r="A42" t="s">
        <v>178</v>
      </c>
    </row>
    <row r="43" spans="1:1" x14ac:dyDescent="0.25">
      <c r="A43" t="s">
        <v>179</v>
      </c>
    </row>
    <row r="44" spans="1:1" x14ac:dyDescent="0.25">
      <c r="A44" t="s">
        <v>180</v>
      </c>
    </row>
    <row r="45" spans="1:1" x14ac:dyDescent="0.25">
      <c r="A45" t="s">
        <v>181</v>
      </c>
    </row>
    <row r="46" spans="1:1" x14ac:dyDescent="0.25">
      <c r="A46" t="s">
        <v>182</v>
      </c>
    </row>
    <row r="47" spans="1:1" x14ac:dyDescent="0.25">
      <c r="A47" t="s">
        <v>183</v>
      </c>
    </row>
    <row r="48" spans="1:1" x14ac:dyDescent="0.25">
      <c r="A48" t="s">
        <v>184</v>
      </c>
    </row>
    <row r="49" spans="1:1" x14ac:dyDescent="0.25">
      <c r="A49" t="s">
        <v>185</v>
      </c>
    </row>
    <row r="50" spans="1:1" x14ac:dyDescent="0.25">
      <c r="A50" t="s">
        <v>186</v>
      </c>
    </row>
    <row r="51" spans="1:1" x14ac:dyDescent="0.25">
      <c r="A51" t="s">
        <v>187</v>
      </c>
    </row>
    <row r="52" spans="1:1" x14ac:dyDescent="0.25">
      <c r="A52" t="s">
        <v>188</v>
      </c>
    </row>
    <row r="53" spans="1:1" x14ac:dyDescent="0.25">
      <c r="A53" t="s">
        <v>189</v>
      </c>
    </row>
    <row r="54" spans="1:1" x14ac:dyDescent="0.25">
      <c r="A54" t="s">
        <v>190</v>
      </c>
    </row>
    <row r="55" spans="1:1" x14ac:dyDescent="0.25">
      <c r="A55" t="s">
        <v>191</v>
      </c>
    </row>
    <row r="56" spans="1:1" x14ac:dyDescent="0.25">
      <c r="A56" t="s">
        <v>192</v>
      </c>
    </row>
    <row r="57" spans="1:1" x14ac:dyDescent="0.25">
      <c r="A57" t="s">
        <v>193</v>
      </c>
    </row>
    <row r="58" spans="1:1" x14ac:dyDescent="0.25">
      <c r="A58" t="s">
        <v>194</v>
      </c>
    </row>
    <row r="59" spans="1:1" x14ac:dyDescent="0.25">
      <c r="A59" t="s">
        <v>195</v>
      </c>
    </row>
    <row r="60" spans="1:1" x14ac:dyDescent="0.25">
      <c r="A60" t="s">
        <v>196</v>
      </c>
    </row>
    <row r="61" spans="1:1" x14ac:dyDescent="0.25">
      <c r="A61" t="s">
        <v>197</v>
      </c>
    </row>
    <row r="62" spans="1:1" x14ac:dyDescent="0.25">
      <c r="A62" t="s">
        <v>198</v>
      </c>
    </row>
    <row r="63" spans="1:1" x14ac:dyDescent="0.25">
      <c r="A63" t="s">
        <v>199</v>
      </c>
    </row>
    <row r="64" spans="1:1" x14ac:dyDescent="0.25">
      <c r="A64" t="s">
        <v>200</v>
      </c>
    </row>
    <row r="65" spans="1:1" x14ac:dyDescent="0.25">
      <c r="A65" t="s">
        <v>201</v>
      </c>
    </row>
    <row r="66" spans="1:1" x14ac:dyDescent="0.25">
      <c r="A66" t="s">
        <v>202</v>
      </c>
    </row>
    <row r="67" spans="1:1" x14ac:dyDescent="0.25">
      <c r="A67" t="s">
        <v>203</v>
      </c>
    </row>
    <row r="68" spans="1:1" x14ac:dyDescent="0.25">
      <c r="A68" t="s">
        <v>204</v>
      </c>
    </row>
    <row r="69" spans="1:1" x14ac:dyDescent="0.25">
      <c r="A69" t="s">
        <v>205</v>
      </c>
    </row>
    <row r="70" spans="1:1" x14ac:dyDescent="0.25">
      <c r="A70" t="s">
        <v>206</v>
      </c>
    </row>
    <row r="71" spans="1:1" x14ac:dyDescent="0.25">
      <c r="A71" t="s">
        <v>207</v>
      </c>
    </row>
    <row r="72" spans="1:1" x14ac:dyDescent="0.25">
      <c r="A72" t="s">
        <v>208</v>
      </c>
    </row>
    <row r="73" spans="1:1" x14ac:dyDescent="0.25">
      <c r="A73" t="s">
        <v>209</v>
      </c>
    </row>
    <row r="74" spans="1:1" x14ac:dyDescent="0.25">
      <c r="A74" t="s">
        <v>210</v>
      </c>
    </row>
    <row r="75" spans="1:1" x14ac:dyDescent="0.25">
      <c r="A75" t="s">
        <v>211</v>
      </c>
    </row>
    <row r="76" spans="1:1" x14ac:dyDescent="0.25">
      <c r="A76" t="s">
        <v>212</v>
      </c>
    </row>
    <row r="77" spans="1:1" x14ac:dyDescent="0.25">
      <c r="A77" t="s">
        <v>213</v>
      </c>
    </row>
    <row r="78" spans="1:1" x14ac:dyDescent="0.25">
      <c r="A78" t="s">
        <v>214</v>
      </c>
    </row>
    <row r="79" spans="1:1" x14ac:dyDescent="0.25">
      <c r="A79" t="s">
        <v>215</v>
      </c>
    </row>
    <row r="80" spans="1:1" x14ac:dyDescent="0.25">
      <c r="A80" t="s">
        <v>216</v>
      </c>
    </row>
    <row r="81" spans="1:1" x14ac:dyDescent="0.25">
      <c r="A81" t="s">
        <v>217</v>
      </c>
    </row>
    <row r="82" spans="1:1" x14ac:dyDescent="0.25">
      <c r="A82" t="s">
        <v>218</v>
      </c>
    </row>
    <row r="83" spans="1:1" x14ac:dyDescent="0.25">
      <c r="A83" t="s">
        <v>219</v>
      </c>
    </row>
    <row r="84" spans="1:1" x14ac:dyDescent="0.25">
      <c r="A84" t="s">
        <v>220</v>
      </c>
    </row>
    <row r="85" spans="1:1" x14ac:dyDescent="0.25">
      <c r="A85" t="s">
        <v>221</v>
      </c>
    </row>
    <row r="86" spans="1:1" x14ac:dyDescent="0.25">
      <c r="A86" t="s">
        <v>222</v>
      </c>
    </row>
    <row r="87" spans="1:1" x14ac:dyDescent="0.25">
      <c r="A87" t="s">
        <v>223</v>
      </c>
    </row>
    <row r="88" spans="1:1" x14ac:dyDescent="0.25">
      <c r="A88" t="s">
        <v>224</v>
      </c>
    </row>
    <row r="89" spans="1:1" x14ac:dyDescent="0.25">
      <c r="A89" t="s">
        <v>225</v>
      </c>
    </row>
    <row r="90" spans="1:1" x14ac:dyDescent="0.25">
      <c r="A90" t="s">
        <v>226</v>
      </c>
    </row>
    <row r="91" spans="1:1" x14ac:dyDescent="0.25">
      <c r="A91" t="s">
        <v>227</v>
      </c>
    </row>
    <row r="92" spans="1:1" x14ac:dyDescent="0.25">
      <c r="A92" t="s">
        <v>228</v>
      </c>
    </row>
    <row r="93" spans="1:1" x14ac:dyDescent="0.25">
      <c r="A93" t="s">
        <v>229</v>
      </c>
    </row>
    <row r="94" spans="1:1" x14ac:dyDescent="0.25">
      <c r="A94" t="s">
        <v>230</v>
      </c>
    </row>
    <row r="95" spans="1:1" x14ac:dyDescent="0.25">
      <c r="A95" t="s">
        <v>231</v>
      </c>
    </row>
    <row r="96" spans="1:1" x14ac:dyDescent="0.25">
      <c r="A96" t="s">
        <v>232</v>
      </c>
    </row>
    <row r="97" spans="1:1" x14ac:dyDescent="0.25">
      <c r="A97" t="s">
        <v>233</v>
      </c>
    </row>
    <row r="98" spans="1:1" x14ac:dyDescent="0.25">
      <c r="A98" t="s">
        <v>234</v>
      </c>
    </row>
    <row r="99" spans="1:1" x14ac:dyDescent="0.25">
      <c r="A99" t="s">
        <v>235</v>
      </c>
    </row>
    <row r="101" spans="1:1" x14ac:dyDescent="0.25">
      <c r="A101" t="s">
        <v>236</v>
      </c>
    </row>
    <row r="102" spans="1:1" x14ac:dyDescent="0.25">
      <c r="A102" t="s">
        <v>237</v>
      </c>
    </row>
    <row r="103" spans="1:1" x14ac:dyDescent="0.25">
      <c r="A103" t="s">
        <v>238</v>
      </c>
    </row>
    <row r="104" spans="1:1" x14ac:dyDescent="0.25">
      <c r="A104" t="s">
        <v>239</v>
      </c>
    </row>
    <row r="105" spans="1:1" x14ac:dyDescent="0.25">
      <c r="A105" t="s">
        <v>240</v>
      </c>
    </row>
    <row r="106" spans="1:1" x14ac:dyDescent="0.25">
      <c r="A106" t="s">
        <v>241</v>
      </c>
    </row>
    <row r="107" spans="1:1" x14ac:dyDescent="0.25">
      <c r="A107" t="s">
        <v>242</v>
      </c>
    </row>
    <row r="108" spans="1:1" x14ac:dyDescent="0.25">
      <c r="A108" t="s">
        <v>243</v>
      </c>
    </row>
    <row r="109" spans="1:1" x14ac:dyDescent="0.25">
      <c r="A109" t="s">
        <v>244</v>
      </c>
    </row>
    <row r="110" spans="1:1" x14ac:dyDescent="0.25">
      <c r="A110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DE88-D2D3-7448-BE1E-578976512084}">
  <dimension ref="A1:AA43"/>
  <sheetViews>
    <sheetView zoomScale="85" zoomScaleNormal="85" workbookViewId="0">
      <selection activeCell="G28" sqref="G28"/>
    </sheetView>
  </sheetViews>
  <sheetFormatPr defaultColWidth="8.875" defaultRowHeight="15" x14ac:dyDescent="0.25"/>
  <cols>
    <col min="1" max="2" width="8.875" style="30"/>
    <col min="3" max="3" width="11.375" style="30" bestFit="1" customWidth="1"/>
    <col min="4" max="4" width="11.125" style="30" bestFit="1" customWidth="1"/>
    <col min="5" max="5" width="23.375" style="30" bestFit="1" customWidth="1"/>
    <col min="6" max="6" width="9.875" style="30" bestFit="1" customWidth="1"/>
    <col min="7" max="7" width="11.875" style="30" bestFit="1" customWidth="1"/>
    <col min="8" max="8" width="8.875" style="30"/>
    <col min="9" max="9" width="10.125" style="30" bestFit="1" customWidth="1"/>
    <col min="10" max="10" width="8.875" style="30"/>
    <col min="11" max="11" width="11.125" style="30" bestFit="1" customWidth="1"/>
    <col min="12" max="16384" width="8.875" style="30"/>
  </cols>
  <sheetData>
    <row r="1" spans="4:27" ht="15.75" x14ac:dyDescent="0.25">
      <c r="D1" s="30" t="s">
        <v>12</v>
      </c>
      <c r="E1" s="30" t="s">
        <v>246</v>
      </c>
      <c r="G1" s="30" t="s">
        <v>247</v>
      </c>
      <c r="I1" s="30" t="s">
        <v>248</v>
      </c>
      <c r="K1" s="31"/>
    </row>
    <row r="2" spans="4:27" x14ac:dyDescent="0.25">
      <c r="D2" s="30" t="s">
        <v>249</v>
      </c>
      <c r="E2" s="30" t="s">
        <v>250</v>
      </c>
      <c r="G2" s="30" t="s">
        <v>20</v>
      </c>
      <c r="I2" s="30" t="s">
        <v>251</v>
      </c>
    </row>
    <row r="3" spans="4:27" x14ac:dyDescent="0.25">
      <c r="E3" s="30" t="s">
        <v>252</v>
      </c>
      <c r="G3" s="30" t="s">
        <v>21</v>
      </c>
      <c r="I3" s="30" t="s">
        <v>22</v>
      </c>
      <c r="S3" s="1"/>
      <c r="T3" s="1"/>
      <c r="U3" s="1"/>
      <c r="V3" s="1"/>
      <c r="W3" s="1"/>
      <c r="X3" s="1"/>
      <c r="Y3" s="1"/>
      <c r="Z3" s="1"/>
      <c r="AA3" s="1"/>
    </row>
    <row r="4" spans="4:27" x14ac:dyDescent="0.25">
      <c r="E4" s="30" t="s">
        <v>253</v>
      </c>
      <c r="G4" s="30" t="s">
        <v>254</v>
      </c>
      <c r="I4" s="30" t="s">
        <v>255</v>
      </c>
      <c r="S4" s="1"/>
      <c r="T4" s="1"/>
      <c r="U4" s="1"/>
      <c r="V4" s="1"/>
      <c r="W4" s="1"/>
      <c r="X4" s="1"/>
      <c r="Y4" s="1"/>
      <c r="Z4" s="1"/>
      <c r="AA4" s="1"/>
    </row>
    <row r="5" spans="4:27" x14ac:dyDescent="0.25">
      <c r="E5" s="30" t="s">
        <v>256</v>
      </c>
      <c r="G5" s="30" t="s">
        <v>257</v>
      </c>
      <c r="I5" s="30" t="s">
        <v>258</v>
      </c>
      <c r="S5" s="1"/>
      <c r="T5" s="1"/>
      <c r="U5" s="1"/>
      <c r="V5" s="1" t="s">
        <v>259</v>
      </c>
      <c r="W5" s="1" t="s">
        <v>23</v>
      </c>
      <c r="X5" s="1" t="s">
        <v>17</v>
      </c>
      <c r="Y5" s="1" t="s">
        <v>14</v>
      </c>
      <c r="Z5" s="1" t="s">
        <v>19</v>
      </c>
      <c r="AA5" s="1"/>
    </row>
    <row r="6" spans="4:27" x14ac:dyDescent="0.25">
      <c r="E6" s="30" t="s">
        <v>260</v>
      </c>
      <c r="I6" s="30" t="s">
        <v>13</v>
      </c>
      <c r="S6" s="1"/>
      <c r="T6" s="1" t="s">
        <v>261</v>
      </c>
      <c r="U6" s="1"/>
      <c r="V6" s="19">
        <v>5</v>
      </c>
      <c r="W6" s="19">
        <v>20</v>
      </c>
      <c r="X6" s="19">
        <v>50</v>
      </c>
      <c r="Y6" s="19">
        <v>70</v>
      </c>
      <c r="Z6" s="19">
        <v>100</v>
      </c>
      <c r="AA6" s="1"/>
    </row>
    <row r="7" spans="4:27" x14ac:dyDescent="0.25">
      <c r="E7" s="30" t="s">
        <v>262</v>
      </c>
      <c r="I7" s="30" t="s">
        <v>263</v>
      </c>
      <c r="S7" s="1" t="s">
        <v>264</v>
      </c>
      <c r="T7" s="1" t="s">
        <v>265</v>
      </c>
      <c r="U7" s="19">
        <v>0.1</v>
      </c>
      <c r="V7" s="29">
        <f>U7*V6</f>
        <v>0.5</v>
      </c>
      <c r="W7" s="29">
        <f>U7*W6</f>
        <v>2</v>
      </c>
      <c r="X7" s="29">
        <f>U7*X6</f>
        <v>5</v>
      </c>
      <c r="Y7" s="29">
        <f>U7*Y6</f>
        <v>7</v>
      </c>
      <c r="Z7" s="29">
        <f>U7*Z6</f>
        <v>10</v>
      </c>
      <c r="AA7" s="1"/>
    </row>
    <row r="8" spans="4:27" x14ac:dyDescent="0.25">
      <c r="E8" s="30" t="s">
        <v>266</v>
      </c>
      <c r="S8" s="1"/>
      <c r="T8" s="1" t="s">
        <v>18</v>
      </c>
      <c r="U8" s="19">
        <v>0.5</v>
      </c>
      <c r="V8" s="29">
        <f>U8*V6</f>
        <v>2.5</v>
      </c>
      <c r="W8" s="29">
        <f>U8*W$6</f>
        <v>10</v>
      </c>
      <c r="X8" s="29">
        <f>U8*X$6</f>
        <v>25</v>
      </c>
      <c r="Y8" s="29">
        <f>U8*Y$6</f>
        <v>35</v>
      </c>
      <c r="Z8" s="29">
        <f>U8*Z$6</f>
        <v>50</v>
      </c>
      <c r="AA8" s="1"/>
    </row>
    <row r="9" spans="4:27" x14ac:dyDescent="0.25">
      <c r="E9" s="30" t="s">
        <v>267</v>
      </c>
      <c r="S9" s="1"/>
      <c r="T9" s="1" t="s">
        <v>16</v>
      </c>
      <c r="U9" s="19">
        <v>0.8</v>
      </c>
      <c r="V9" s="29">
        <f>U9*V6</f>
        <v>4</v>
      </c>
      <c r="W9" s="29">
        <f>U9*W$6</f>
        <v>16</v>
      </c>
      <c r="X9" s="29">
        <f>U9*X$6</f>
        <v>40</v>
      </c>
      <c r="Y9" s="29">
        <f>U9*Y$6</f>
        <v>56</v>
      </c>
      <c r="Z9" s="29">
        <f>U9*Z$6</f>
        <v>80</v>
      </c>
      <c r="AA9" s="1"/>
    </row>
    <row r="10" spans="4:27" x14ac:dyDescent="0.25">
      <c r="E10" s="30" t="s">
        <v>268</v>
      </c>
      <c r="S10" s="1"/>
      <c r="T10" s="1" t="s">
        <v>15</v>
      </c>
      <c r="U10" s="19">
        <v>1</v>
      </c>
      <c r="V10" s="29">
        <f>U10*V6</f>
        <v>5</v>
      </c>
      <c r="W10" s="29">
        <f>U10*W$6</f>
        <v>20</v>
      </c>
      <c r="X10" s="29">
        <f>U10*X$6</f>
        <v>50</v>
      </c>
      <c r="Y10" s="29">
        <f>U10*Y$6</f>
        <v>70</v>
      </c>
      <c r="Z10" s="29">
        <f>U10*Z$6</f>
        <v>100</v>
      </c>
      <c r="AA10" s="1"/>
    </row>
    <row r="11" spans="4:27" x14ac:dyDescent="0.25">
      <c r="E11" s="30" t="s">
        <v>269</v>
      </c>
      <c r="S11" s="1"/>
      <c r="T11" s="1"/>
      <c r="U11" s="1"/>
      <c r="V11" s="1"/>
      <c r="W11" s="1"/>
      <c r="X11" s="1"/>
      <c r="Y11" s="1"/>
      <c r="Z11" s="1"/>
      <c r="AA11" s="1"/>
    </row>
    <row r="12" spans="4:27" x14ac:dyDescent="0.25">
      <c r="E12" s="30" t="s">
        <v>270</v>
      </c>
      <c r="S12" s="1"/>
      <c r="T12" s="1"/>
      <c r="U12" s="1"/>
      <c r="V12" s="1"/>
      <c r="W12" s="1"/>
      <c r="X12" s="1"/>
      <c r="Y12" s="1"/>
      <c r="Z12" s="1"/>
      <c r="AA12" s="1"/>
    </row>
    <row r="13" spans="4:27" ht="15.75" thickBot="1" x14ac:dyDescent="0.3">
      <c r="S13" s="1"/>
      <c r="T13" s="27" t="s">
        <v>271</v>
      </c>
      <c r="U13" s="1"/>
      <c r="V13" s="1"/>
      <c r="W13" s="1"/>
      <c r="X13" s="1"/>
      <c r="Y13" s="1"/>
      <c r="Z13" s="1"/>
      <c r="AA13" s="1"/>
    </row>
    <row r="14" spans="4:27" x14ac:dyDescent="0.25">
      <c r="T14" s="85" t="s">
        <v>8</v>
      </c>
      <c r="U14" s="86"/>
      <c r="V14" s="21" t="e">
        <f>Rizika!#REF!</f>
        <v>#REF!</v>
      </c>
      <c r="W14" s="21" t="e">
        <f>Rizika!#REF!</f>
        <v>#REF!</v>
      </c>
      <c r="X14" s="21" t="e">
        <f>Rizika!#REF!</f>
        <v>#REF!</v>
      </c>
      <c r="Y14" s="21" t="e">
        <f>Rizika!#REF!</f>
        <v>#REF!</v>
      </c>
      <c r="Z14" s="22" t="e">
        <f>Rizika!#REF!</f>
        <v>#REF!</v>
      </c>
      <c r="AA14" s="1"/>
    </row>
    <row r="15" spans="4:27" x14ac:dyDescent="0.25">
      <c r="T15" s="87" t="s">
        <v>272</v>
      </c>
      <c r="U15" s="19" t="e">
        <f>Rizika!#REF!</f>
        <v>#REF!</v>
      </c>
      <c r="V15" s="17" t="s">
        <v>273</v>
      </c>
      <c r="W15" s="17" t="s">
        <v>273</v>
      </c>
      <c r="X15" s="17" t="s">
        <v>273</v>
      </c>
      <c r="Y15" s="18" t="s">
        <v>274</v>
      </c>
      <c r="Z15" s="23" t="s">
        <v>275</v>
      </c>
      <c r="AA15" s="1"/>
    </row>
    <row r="16" spans="4:27" x14ac:dyDescent="0.25">
      <c r="T16" s="87"/>
      <c r="U16" s="19" t="e">
        <f>Rizika!#REF!</f>
        <v>#REF!</v>
      </c>
      <c r="V16" s="17" t="s">
        <v>273</v>
      </c>
      <c r="W16" s="18" t="s">
        <v>274</v>
      </c>
      <c r="X16" s="18" t="s">
        <v>274</v>
      </c>
      <c r="Y16" s="16" t="s">
        <v>275</v>
      </c>
      <c r="Z16" s="4" t="s">
        <v>276</v>
      </c>
      <c r="AA16" s="1"/>
    </row>
    <row r="17" spans="1:27" x14ac:dyDescent="0.25">
      <c r="T17" s="87"/>
      <c r="U17" s="19" t="e">
        <f>Rizika!#REF!</f>
        <v>#REF!</v>
      </c>
      <c r="V17" s="17" t="s">
        <v>273</v>
      </c>
      <c r="W17" s="18" t="s">
        <v>274</v>
      </c>
      <c r="X17" s="16" t="s">
        <v>275</v>
      </c>
      <c r="Y17" s="15" t="s">
        <v>276</v>
      </c>
      <c r="Z17" s="4" t="s">
        <v>276</v>
      </c>
      <c r="AA17" s="1"/>
    </row>
    <row r="18" spans="1:27" ht="15.75" thickBot="1" x14ac:dyDescent="0.3">
      <c r="T18" s="88"/>
      <c r="U18" s="20" t="e">
        <f>Rizika!#REF!</f>
        <v>#REF!</v>
      </c>
      <c r="V18" s="5" t="s">
        <v>274</v>
      </c>
      <c r="W18" s="24" t="s">
        <v>275</v>
      </c>
      <c r="X18" s="24" t="s">
        <v>275</v>
      </c>
      <c r="Y18" s="25" t="s">
        <v>276</v>
      </c>
      <c r="Z18" s="26" t="s">
        <v>276</v>
      </c>
      <c r="AA18" s="1"/>
    </row>
    <row r="20" spans="1:27" ht="18" x14ac:dyDescent="0.25">
      <c r="A20" s="2"/>
      <c r="B20" s="13" t="s">
        <v>8</v>
      </c>
      <c r="C20" s="14" t="s">
        <v>9</v>
      </c>
      <c r="D20" s="2"/>
      <c r="E20" s="2"/>
      <c r="F20" s="3"/>
      <c r="G20" s="2"/>
      <c r="H20" s="2"/>
      <c r="I20" s="2"/>
      <c r="J20" s="2"/>
      <c r="K20" s="2"/>
      <c r="L20" s="2"/>
    </row>
    <row r="21" spans="1:27" x14ac:dyDescent="0.25">
      <c r="A21" s="1"/>
      <c r="B21" s="7" t="s">
        <v>19</v>
      </c>
      <c r="C21" s="9" t="s">
        <v>277</v>
      </c>
      <c r="D21" s="1"/>
      <c r="E21" s="1"/>
      <c r="F21" s="1"/>
      <c r="G21" s="1"/>
      <c r="H21" s="1"/>
      <c r="I21" s="1"/>
      <c r="J21" s="1"/>
      <c r="K21" s="1"/>
      <c r="L21" s="1"/>
    </row>
    <row r="22" spans="1:27" x14ac:dyDescent="0.25">
      <c r="A22" s="1"/>
      <c r="B22" s="8" t="s">
        <v>14</v>
      </c>
      <c r="C22" s="10" t="s">
        <v>15</v>
      </c>
      <c r="D22" s="1"/>
      <c r="E22" s="1"/>
      <c r="F22" s="1"/>
      <c r="G22" s="1"/>
      <c r="H22" s="1"/>
      <c r="I22" s="1"/>
      <c r="J22" s="1"/>
      <c r="K22" s="1"/>
      <c r="L22" s="1"/>
    </row>
    <row r="23" spans="1:27" x14ac:dyDescent="0.25">
      <c r="A23" s="1"/>
      <c r="B23" s="8" t="s">
        <v>17</v>
      </c>
      <c r="C23" s="10" t="s">
        <v>16</v>
      </c>
      <c r="D23" s="1"/>
      <c r="E23" s="1"/>
      <c r="F23" s="1"/>
      <c r="G23" s="1"/>
      <c r="H23" s="1"/>
      <c r="I23" s="1"/>
      <c r="J23" s="1"/>
      <c r="K23" s="1"/>
      <c r="L23" s="1"/>
    </row>
    <row r="24" spans="1:27" x14ac:dyDescent="0.25">
      <c r="A24" s="1"/>
      <c r="B24" s="8" t="s">
        <v>23</v>
      </c>
      <c r="C24" s="10" t="s">
        <v>18</v>
      </c>
      <c r="D24" s="1"/>
      <c r="E24" s="1"/>
      <c r="F24" s="1"/>
      <c r="G24" s="1"/>
      <c r="H24" s="1"/>
      <c r="I24" s="1"/>
      <c r="J24" s="1"/>
      <c r="K24" s="1"/>
      <c r="L24" s="1"/>
    </row>
    <row r="25" spans="1:27" ht="15.75" thickBot="1" x14ac:dyDescent="0.3">
      <c r="A25" s="1"/>
      <c r="B25" s="11" t="s">
        <v>259</v>
      </c>
      <c r="C25" s="12" t="s">
        <v>265</v>
      </c>
      <c r="D25" s="1"/>
      <c r="E25" s="83"/>
      <c r="F25" s="83"/>
      <c r="G25" s="6"/>
      <c r="H25" s="6"/>
      <c r="I25" s="6"/>
      <c r="J25" s="6"/>
      <c r="K25" s="6"/>
      <c r="L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27" ht="15.75" thickBot="1" x14ac:dyDescent="0.3">
      <c r="A27" s="1"/>
      <c r="B27" s="1"/>
      <c r="C27" s="1"/>
      <c r="D27" s="1"/>
      <c r="E27" s="27" t="s">
        <v>271</v>
      </c>
      <c r="F27" s="1"/>
      <c r="G27" s="1"/>
      <c r="H27" s="1"/>
      <c r="I27" s="1"/>
      <c r="J27" s="1"/>
      <c r="K27" s="1"/>
      <c r="L27" s="1"/>
    </row>
    <row r="28" spans="1:27" x14ac:dyDescent="0.25">
      <c r="A28" s="1"/>
      <c r="B28" s="1"/>
      <c r="C28" s="1"/>
      <c r="D28" s="1"/>
      <c r="E28" s="85" t="s">
        <v>8</v>
      </c>
      <c r="F28" s="86"/>
      <c r="G28" s="21" t="str">
        <f>B$25</f>
        <v xml:space="preserve">Zanedbateľný </v>
      </c>
      <c r="H28" s="21" t="str">
        <f>B$24</f>
        <v>Minimálny</v>
      </c>
      <c r="I28" s="21" t="str">
        <f>B$23</f>
        <v>Stredný</v>
      </c>
      <c r="J28" s="21" t="str">
        <f>B$22</f>
        <v>Závažný</v>
      </c>
      <c r="K28" s="22" t="str">
        <f>B$21</f>
        <v>Katastrofický</v>
      </c>
      <c r="L28" s="1"/>
    </row>
    <row r="29" spans="1:27" x14ac:dyDescent="0.25">
      <c r="A29" s="1"/>
      <c r="B29" s="1"/>
      <c r="C29" s="1"/>
      <c r="D29" s="1"/>
      <c r="E29" s="87" t="s">
        <v>272</v>
      </c>
      <c r="F29" s="19" t="str">
        <f>C$25</f>
        <v>Veľmi nízka</v>
      </c>
      <c r="G29" s="17">
        <v>0.5</v>
      </c>
      <c r="H29" s="17">
        <v>2</v>
      </c>
      <c r="I29" s="17">
        <v>5</v>
      </c>
      <c r="J29" s="17">
        <v>7</v>
      </c>
      <c r="K29" s="37">
        <v>10</v>
      </c>
      <c r="L29" s="1"/>
    </row>
    <row r="30" spans="1:27" x14ac:dyDescent="0.25">
      <c r="A30" s="1"/>
      <c r="B30" s="1"/>
      <c r="C30" s="1"/>
      <c r="D30" s="1"/>
      <c r="E30" s="87"/>
      <c r="F30" s="19" t="str">
        <f>C$24</f>
        <v>Nízka</v>
      </c>
      <c r="G30" s="17">
        <v>2.5</v>
      </c>
      <c r="H30" s="35">
        <v>10</v>
      </c>
      <c r="I30" s="16">
        <v>25</v>
      </c>
      <c r="J30" s="16">
        <v>35</v>
      </c>
      <c r="K30" s="4">
        <v>50</v>
      </c>
      <c r="L30" s="1"/>
    </row>
    <row r="31" spans="1:27" x14ac:dyDescent="0.25">
      <c r="A31" s="1"/>
      <c r="B31" s="1"/>
      <c r="C31" s="1"/>
      <c r="D31" s="1"/>
      <c r="E31" s="87"/>
      <c r="F31" s="19" t="str">
        <f>C$23</f>
        <v>Stredná</v>
      </c>
      <c r="G31" s="17">
        <v>4</v>
      </c>
      <c r="H31" s="35">
        <v>16</v>
      </c>
      <c r="I31" s="16">
        <v>40</v>
      </c>
      <c r="J31" s="15">
        <v>56</v>
      </c>
      <c r="K31" s="33">
        <v>80</v>
      </c>
      <c r="L31" s="1"/>
    </row>
    <row r="32" spans="1:27" ht="15.75" thickBot="1" x14ac:dyDescent="0.3">
      <c r="A32" s="1"/>
      <c r="B32" s="1"/>
      <c r="C32" s="1"/>
      <c r="D32" s="1"/>
      <c r="E32" s="88"/>
      <c r="F32" s="19" t="str">
        <f>C$22</f>
        <v>Vysoká</v>
      </c>
      <c r="G32" s="34">
        <v>5</v>
      </c>
      <c r="H32" s="36">
        <v>20</v>
      </c>
      <c r="I32" s="25">
        <v>50</v>
      </c>
      <c r="J32" s="25">
        <v>70</v>
      </c>
      <c r="K32" s="32">
        <v>100</v>
      </c>
      <c r="L32" s="1"/>
    </row>
    <row r="38" spans="5:12" x14ac:dyDescent="0.25">
      <c r="E38" s="27" t="s">
        <v>278</v>
      </c>
      <c r="F38" s="1"/>
      <c r="G38" s="1"/>
      <c r="H38" s="1"/>
      <c r="I38" s="1"/>
      <c r="J38" s="1"/>
      <c r="K38" s="1"/>
      <c r="L38" s="1"/>
    </row>
    <row r="39" spans="5:12" x14ac:dyDescent="0.25">
      <c r="E39" s="83" t="s">
        <v>8</v>
      </c>
      <c r="F39" s="83"/>
      <c r="G39" s="19" t="e">
        <f>#REF!</f>
        <v>#REF!</v>
      </c>
      <c r="H39" s="19" t="e">
        <f>#REF!</f>
        <v>#REF!</v>
      </c>
      <c r="I39" s="19" t="e">
        <f>#REF!</f>
        <v>#REF!</v>
      </c>
      <c r="J39" s="19" t="e">
        <f>#REF!</f>
        <v>#REF!</v>
      </c>
      <c r="K39" s="19" t="e">
        <f>#REF!</f>
        <v>#REF!</v>
      </c>
      <c r="L39" s="1"/>
    </row>
    <row r="40" spans="5:12" x14ac:dyDescent="0.25">
      <c r="E40" s="84" t="s">
        <v>272</v>
      </c>
      <c r="F40" s="19" t="e">
        <f>Rizika!#REF!</f>
        <v>#REF!</v>
      </c>
      <c r="G40" s="17" t="str">
        <f>IF(COUNTIFS(Rizika!$R$2:$R$45,#REF!,Rizika!$S$2:$S$45,Rizika!#REF!)=0,"",COUNTIFS(Rizika!$R$2:$R$45,#REF!,Rizika!$S$2:$S$45,Rizika!#REF!))</f>
        <v/>
      </c>
      <c r="H40" s="17" t="str">
        <f>IF(COUNTIFS(Rizika!$R$2:$R$45,#REF!,Rizika!$S$2:$S$45,Rizika!#REF!)=0,"",COUNTIFS(Rizika!$R$2:$R$45,#REF!,Rizika!$S$2:$S$45,Rizika!#REF!))</f>
        <v/>
      </c>
      <c r="I40" s="17" t="str">
        <f>IF(COUNTIFS(Rizika!$R$2:$R$45,#REF!,Rizika!$S$2:$S$45,Rizika!#REF!)=0,"",COUNTIFS(Rizika!$R$2:$R$45,#REF!,Rizika!$S$2:$S$45,Rizika!#REF!))</f>
        <v/>
      </c>
      <c r="J40" s="18" t="str">
        <f>IF(COUNTIFS(Rizika!$R$2:$R$45,#REF!,Rizika!$S$2:$S$45,Rizika!#REF!)=0,"",COUNTIFS(Rizika!$R$2:$R$45,#REF!,Rizika!$S$2:$S$45,Rizika!#REF!))</f>
        <v/>
      </c>
      <c r="K40" s="16" t="str">
        <f>IF(COUNTIFS(Rizika!$R$2:$R$45,#REF!,Rizika!$S$2:$S$45,Rizika!#REF!)=0,"",COUNTIFS(Rizika!$R$2:$R$45,#REF!,Rizika!$S$2:$S$45,Rizika!#REF!))</f>
        <v/>
      </c>
      <c r="L40" s="1"/>
    </row>
    <row r="41" spans="5:12" x14ac:dyDescent="0.25">
      <c r="E41" s="84"/>
      <c r="F41" s="19" t="e">
        <f>Rizika!#REF!</f>
        <v>#REF!</v>
      </c>
      <c r="G41" s="17" t="str">
        <f>IF(COUNTIFS(Rizika!$R$2:$R$45,#REF!,Rizika!$S$2:$S$45,Rizika!#REF!)=0,"",COUNTIFS(Rizika!$R$2:$R$45,#REF!,Rizika!$S$2:$S$45,Rizika!#REF!))</f>
        <v/>
      </c>
      <c r="H41" s="18" t="str">
        <f>IF(COUNTIFS(Rizika!$R$2:$R$45,#REF!,Rizika!$S$2:$S$45,Rizika!#REF!)=0,"",COUNTIFS(Rizika!$R$2:$R$45,#REF!,Rizika!$S$2:$S$45,Rizika!#REF!))</f>
        <v/>
      </c>
      <c r="I41" s="18" t="str">
        <f>IF(COUNTIFS(Rizika!$R$2:$R$45,#REF!,Rizika!$S$2:$S$45,Rizika!#REF!)=0,"",COUNTIFS(Rizika!$R$2:$R$45,#REF!,Rizika!$S$2:$S$45,Rizika!#REF!))</f>
        <v/>
      </c>
      <c r="J41" s="16" t="str">
        <f>IF(COUNTIFS(Rizika!$R$2:$R$45,#REF!,Rizika!$S$2:$S$45,Rizika!#REF!)=0,"",COUNTIFS(Rizika!$R$2:$R$45,#REF!,Rizika!$S$2:$S$45,Rizika!#REF!))</f>
        <v/>
      </c>
      <c r="K41" s="15" t="str">
        <f>IF(COUNTIFS(Rizika!$R$2:$R$45,#REF!,Rizika!$S$2:$S$45,Rizika!#REF!)=0,"",COUNTIFS(Rizika!$R$2:$R$45,#REF!,Rizika!$S$2:$S$45,Rizika!#REF!))</f>
        <v/>
      </c>
      <c r="L41" s="1"/>
    </row>
    <row r="42" spans="5:12" x14ac:dyDescent="0.25">
      <c r="E42" s="84"/>
      <c r="F42" s="19" t="e">
        <f>Rizika!#REF!</f>
        <v>#REF!</v>
      </c>
      <c r="G42" s="17" t="str">
        <f>IF(COUNTIFS(Rizika!$R$2:$R$45,#REF!,Rizika!$S$2:$S$45,Rizika!#REF!)=0,"",COUNTIFS(Rizika!$R$2:$R$45,#REF!,Rizika!$S$2:$S$45,Rizika!#REF!))</f>
        <v/>
      </c>
      <c r="H42" s="18" t="str">
        <f>IF(COUNTIFS(Rizika!$R$2:$R$45,#REF!,Rizika!$S$2:$S$45,Rizika!#REF!)=0,"",COUNTIFS(Rizika!$R$2:$R$45,#REF!,Rizika!$S$2:$S$45,Rizika!#REF!))</f>
        <v/>
      </c>
      <c r="I42" s="16" t="str">
        <f>IF(COUNTIFS(Rizika!$R$2:$R$45,#REF!,Rizika!$S$2:$S$45,Rizika!#REF!)=0,"",COUNTIFS(Rizika!$R$2:$R$45,#REF!,Rizika!$S$2:$S$45,Rizika!#REF!))</f>
        <v/>
      </c>
      <c r="J42" s="15" t="str">
        <f>IF(COUNTIFS(Rizika!$R$2:$R$45,#REF!,Rizika!$S$2:$S$45,Rizika!#REF!)=0,"",COUNTIFS(Rizika!$R$2:$R$45,#REF!,Rizika!$S$2:$S$45,Rizika!#REF!))</f>
        <v/>
      </c>
      <c r="K42" s="40" t="str">
        <f>IF(COUNTIFS(Rizika!$R$2:$R$45,#REF!,Rizika!$S$2:$S$45,Rizika!#REF!)=0,"",COUNTIFS(Rizika!$R$2:$R$45,#REF!,Rizika!$S$2:$S$45,Rizika!#REF!))</f>
        <v/>
      </c>
      <c r="L42" s="1"/>
    </row>
    <row r="43" spans="5:12" x14ac:dyDescent="0.25">
      <c r="E43" s="84"/>
      <c r="F43" s="19" t="e">
        <f>Rizika!#REF!</f>
        <v>#REF!</v>
      </c>
      <c r="G43" s="18" t="str">
        <f>IF(COUNTIFS(Rizika!$R$2:$R$45,#REF!,Rizika!$S$2:$S$45,Rizika!#REF!)=0,"",COUNTIFS(Rizika!$R$2:$R$45,#REF!,Rizika!$S$2:$S$45,Rizika!#REF!))</f>
        <v/>
      </c>
      <c r="H43" s="16" t="str">
        <f>IF(COUNTIFS(Rizika!$R$2:$R$45,#REF!,Rizika!$S$2:$S$45,Rizika!#REF!)=0,"",COUNTIFS(Rizika!$R$2:$R$45,#REF!,Rizika!$S$2:$S$45,Rizika!#REF!))</f>
        <v/>
      </c>
      <c r="I43" s="16" t="str">
        <f>IF(COUNTIFS(Rizika!$R$2:$R$45,#REF!,Rizika!$S$2:$S$45,Rizika!#REF!)=0,"",COUNTIFS(Rizika!$R$2:$R$45,#REF!,Rizika!$S$2:$S$45,Rizika!#REF!))</f>
        <v/>
      </c>
      <c r="J43" s="15" t="str">
        <f>IF(COUNTIFS(Rizika!$R$2:$R$45,#REF!,Rizika!$S$2:$S$45,Rizika!#REF!)=0,"",COUNTIFS(Rizika!$R$2:$R$45,#REF!,Rizika!$S$2:$S$45,Rizika!#REF!))</f>
        <v/>
      </c>
      <c r="K43" s="40" t="str">
        <f>IF(COUNTIFS(Rizika!$R$2:$R$45,#REF!,Rizika!$S$2:$S$45,Rizika!#REF!)=0,"",COUNTIFS(Rizika!$R$2:$R$45,#REF!,Rizika!$S$2:$S$45,Rizika!#REF!))</f>
        <v/>
      </c>
      <c r="L43" s="1"/>
    </row>
  </sheetData>
  <sheetProtection sheet="1" objects="1" scenarios="1"/>
  <mergeCells count="7">
    <mergeCell ref="E39:F39"/>
    <mergeCell ref="E40:E43"/>
    <mergeCell ref="T14:U14"/>
    <mergeCell ref="T15:T18"/>
    <mergeCell ref="E25:F25"/>
    <mergeCell ref="E28:F28"/>
    <mergeCell ref="E29:E32"/>
  </mergeCells>
  <conditionalFormatting sqref="B20:C20">
    <cfRule type="containsText" dxfId="2" priority="1" operator="containsText" text="nízk">
      <formula>NOT(ISERROR(SEARCH("nízk",B20)))</formula>
    </cfRule>
    <cfRule type="containsText" dxfId="1" priority="2" operator="containsText" text="stred">
      <formula>NOT(ISERROR(SEARCH("stred",B20)))</formula>
    </cfRule>
    <cfRule type="containsText" dxfId="0" priority="3" operator="containsText" text="vysok">
      <formula>NOT(ISERROR(SEARCH("vysok",B20)))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SharedWithUsers xmlns="285d2c9b-062d-46e8-8ee7-df0d4b5b1d5f">
      <UserInfo>
        <DisplayName/>
        <AccountId xsi:nil="true"/>
        <AccountType/>
      </UserInfo>
    </SharedWithUsers>
    <TaxCatchAll xmlns="285d2c9b-062d-46e8-8ee7-df0d4b5b1d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E26799-C0E2-492C-8FD3-B3C110D986C1}">
  <ds:schemaRefs>
    <ds:schemaRef ds:uri="http://purl.org/dc/terms/"/>
    <ds:schemaRef ds:uri="b53fc173-fb4e-448c-a458-21ad142a7cb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dbb1764-e619-4586-9444-ae3e4db5f9b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5E26C4-AA62-421F-AE22-DF9E7CB2E7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964419-E67B-4C1F-8066-7747ACE46DBC}"/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Sheet1</vt:lpstr>
      <vt:lpstr>Rizika</vt:lpstr>
      <vt:lpstr>Kat_Hrozby</vt:lpstr>
      <vt:lpstr>Kat_Zranitelnosti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Mramúch Róbert</dc:creator>
  <cp:keywords/>
  <dc:description/>
  <cp:lastModifiedBy>Kirn Milan</cp:lastModifiedBy>
  <cp:revision/>
  <dcterms:created xsi:type="dcterms:W3CDTF">2023-03-01T20:17:54Z</dcterms:created>
  <dcterms:modified xsi:type="dcterms:W3CDTF">2026-03-13T08:08:51Z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  <property fmtid="{D5CDD505-2E9C-101B-9397-08002B2CF9AE}" pid="3" name="MediaServiceImageTags">
    <vt:lpwstr/>
  </property>
  <property fmtid="{D5CDD505-2E9C-101B-9397-08002B2CF9AE}" pid="4" name="MSIP_Label_c2332907-a3a7-49f7-8c30-bde89ea6dd47_Enabled">
    <vt:lpwstr>true</vt:lpwstr>
  </property>
  <property fmtid="{D5CDD505-2E9C-101B-9397-08002B2CF9AE}" pid="5" name="MSIP_Label_c2332907-a3a7-49f7-8c30-bde89ea6dd47_SetDate">
    <vt:lpwstr>2023-07-31T12:38:20Z</vt:lpwstr>
  </property>
  <property fmtid="{D5CDD505-2E9C-101B-9397-08002B2CF9AE}" pid="6" name="MSIP_Label_c2332907-a3a7-49f7-8c30-bde89ea6dd47_Method">
    <vt:lpwstr>Standard</vt:lpwstr>
  </property>
  <property fmtid="{D5CDD505-2E9C-101B-9397-08002B2CF9AE}" pid="7" name="MSIP_Label_c2332907-a3a7-49f7-8c30-bde89ea6dd47_Name">
    <vt:lpwstr>Internal</vt:lpwstr>
  </property>
  <property fmtid="{D5CDD505-2E9C-101B-9397-08002B2CF9AE}" pid="8" name="MSIP_Label_c2332907-a3a7-49f7-8c30-bde89ea6dd47_SiteId">
    <vt:lpwstr>8bc7db32-66af-4cdd-bbb3-d46538596776</vt:lpwstr>
  </property>
  <property fmtid="{D5CDD505-2E9C-101B-9397-08002B2CF9AE}" pid="9" name="MSIP_Label_c2332907-a3a7-49f7-8c30-bde89ea6dd47_ActionId">
    <vt:lpwstr>934fc82f-bbe1-496a-832d-2675da33e821</vt:lpwstr>
  </property>
  <property fmtid="{D5CDD505-2E9C-101B-9397-08002B2CF9AE}" pid="10" name="MSIP_Label_c2332907-a3a7-49f7-8c30-bde89ea6dd47_ContentBits">
    <vt:lpwstr>0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