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21FD20D4-8E35-4FCE-9068-B2E44EDA6CAB}" xr6:coauthVersionLast="47" xr6:coauthVersionMax="47" xr10:uidLastSave="{00000000-0000-0000-0000-000000000000}"/>
  <bookViews>
    <workbookView xWindow="-120" yWindow="-120" windowWidth="29040" windowHeight="15720" xr2:uid="{3709B9EC-01B2-497C-8D06-F9EC43C4E620}"/>
  </bookViews>
  <sheets>
    <sheet name="dopravnik MH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37" i="1"/>
  <c r="F38" i="1"/>
  <c r="F39" i="1"/>
  <c r="F40" i="1"/>
  <c r="F41" i="1"/>
  <c r="F42" i="1"/>
  <c r="F43" i="1"/>
  <c r="F45" i="1"/>
  <c r="F46" i="1"/>
  <c r="F47" i="1"/>
  <c r="F48" i="1"/>
  <c r="F34" i="1" s="1"/>
  <c r="F50" i="1"/>
  <c r="F51" i="1"/>
  <c r="F52" i="1"/>
  <c r="F53" i="1"/>
  <c r="F54" i="1"/>
  <c r="F55" i="1"/>
  <c r="F56" i="1"/>
  <c r="F57" i="1"/>
  <c r="F58" i="1"/>
  <c r="F36" i="1"/>
  <c r="F23" i="1"/>
  <c r="F24" i="1"/>
  <c r="F25" i="1"/>
  <c r="F26" i="1"/>
  <c r="F27" i="1"/>
  <c r="F28" i="1"/>
  <c r="F29" i="1"/>
  <c r="F30" i="1"/>
  <c r="F31" i="1"/>
  <c r="F32" i="1"/>
  <c r="F33" i="1"/>
  <c r="F22" i="1"/>
  <c r="F12" i="1"/>
  <c r="F13" i="1"/>
  <c r="F14" i="1"/>
  <c r="F15" i="1"/>
  <c r="F16" i="1"/>
  <c r="F17" i="1"/>
  <c r="F18" i="1"/>
  <c r="F19" i="1"/>
  <c r="F11" i="1"/>
  <c r="D45" i="1"/>
  <c r="F61" i="1" l="1"/>
  <c r="F63" i="1" s="1"/>
</calcChain>
</file>

<file path=xl/sharedStrings.xml><?xml version="1.0" encoding="utf-8"?>
<sst xmlns="http://schemas.openxmlformats.org/spreadsheetml/2006/main" count="124" uniqueCount="92">
  <si>
    <t>ks</t>
  </si>
  <si>
    <t>km</t>
  </si>
  <si>
    <t>Dopravné a režijne náklady</t>
  </si>
  <si>
    <t>set</t>
  </si>
  <si>
    <t>Náhradné diely</t>
  </si>
  <si>
    <t>kpl</t>
  </si>
  <si>
    <t>Inžinierska činnosť - dozory autorský dozor projektanta</t>
  </si>
  <si>
    <t>Projektové práce - náklady na inžinierskou technickú pomoc bez rozlíšenia</t>
  </si>
  <si>
    <t>Projektové práce - (stavebné objekty vrátane ich technického vybavenia). náklady na dokumentáciu skutočného zhotovenia stavby</t>
  </si>
  <si>
    <t>Vystavenie revíznej správy</t>
  </si>
  <si>
    <t>Východisková revízna správa</t>
  </si>
  <si>
    <t>Podružné práce bližšie neurčené</t>
  </si>
  <si>
    <t xml:space="preserve">Ostatné   </t>
  </si>
  <si>
    <t>m</t>
  </si>
  <si>
    <t>práce káblové trasy</t>
  </si>
  <si>
    <t>Pripojenie kamier do systému UTO</t>
  </si>
  <si>
    <t>Konfigurácia nahrávacieho zariadenia, integrácia do exist. Systému</t>
  </si>
  <si>
    <t>Konfigurácia sieťového prepínača v KS</t>
  </si>
  <si>
    <t>Značenie zásuvka/patch-panel</t>
  </si>
  <si>
    <t>Montáž statickej kamery na oceľový nosník vrátane pridruženej kabeláže</t>
  </si>
  <si>
    <t>Demontáž / montáž kamery</t>
  </si>
  <si>
    <t>Montáže / konfigurácie</t>
  </si>
  <si>
    <t>Kabeláž</t>
  </si>
  <si>
    <t>Prepojovací box, hliníkový, pre kamery Dahua</t>
  </si>
  <si>
    <t>Materiál</t>
  </si>
  <si>
    <t>Cana spolu</t>
  </si>
  <si>
    <t>Jednotková cena</t>
  </si>
  <si>
    <t>Množstvo celkom</t>
  </si>
  <si>
    <t>MJ</t>
  </si>
  <si>
    <t>Popis</t>
  </si>
  <si>
    <t>Referenčný typ</t>
  </si>
  <si>
    <t xml:space="preserve">Časť:   </t>
  </si>
  <si>
    <t xml:space="preserve">Zhotoviteľ:            </t>
  </si>
  <si>
    <t>MHTH a.s., Turbínová 3, 831 04 Bratislava</t>
  </si>
  <si>
    <t xml:space="preserve">Objednávateľ:   </t>
  </si>
  <si>
    <t>MHTH a.s., závod Tepláreň Martin, Robotnícka 17, 036 80 Martin</t>
  </si>
  <si>
    <t xml:space="preserve">Objekt:   </t>
  </si>
  <si>
    <t xml:space="preserve">Stavba:   </t>
  </si>
  <si>
    <t>Utestnovanie protipožiarnych prestupov</t>
  </si>
  <si>
    <t>Výkaz Výmer</t>
  </si>
  <si>
    <t>Zaškolenie</t>
  </si>
  <si>
    <t>Zaškolenie obsluhy</t>
  </si>
  <si>
    <t>Montáže</t>
  </si>
  <si>
    <t>Celkom (bez DPH)</t>
  </si>
  <si>
    <t>Sumár</t>
  </si>
  <si>
    <t>PDM 200000</t>
  </si>
  <si>
    <t>cesty dopravniku</t>
  </si>
  <si>
    <t>4 Mpx dome Starlight IP kamera, exteriérová, Day/Night, IR LED s dosvitom 40 m, 1/2.9" 4 Megapixel progressive scan CMOS, rozlíšenie 2688 x 1520 px @ 25/30 fps, citlivosť 0,002 lx / F1.6 (Color 30 IRE), motor zoom objektív 2,7–13,5 mm, uhol záberu H: 104°-29°, V: 54°-16°, D: 121°-34°; BLC, HLC, AWB, AGC, WDR 120 dB, 3DNR, SSA, LDC, Defog; Inteligentné funkcie: IVS, Perimeter protection, SMD, Smart Object Detection, Face Detection, People Counting, Heat Map, Video Metadata; kompresie H.265+ / H.265 / H.264+ / H.264 / H.264H / H.264B / MJPEG, podpora Smart a AI codekov; ONVIF kompatibilné; HDMI output: HDMI female 1.4a, type A, rozlíšenie: 2560 x 1440 @ 25/30 fps, 1920 x 1080 @ 25/30/50/60 fps, 1280 x 720 @ 25/30/50/60 fps; Alarm I/O 2/1, Audio I/O 1/1, slot na MicroSD kartu max. 512 GB, napájanie 12 V DC / PoE (802.3af) / ePoE, spotreba max. 8,8 W,</t>
  </si>
  <si>
    <t>IPC-HDBW5441E-ZE-HDMI-27135</t>
  </si>
  <si>
    <t>PFA138</t>
  </si>
  <si>
    <t>Prechodka do boxu HT 3/4''</t>
  </si>
  <si>
    <t>T160</t>
  </si>
  <si>
    <t>Krabica rozbočovacia 2007093 T160 190x150x77mm bez vývodiek sivá</t>
  </si>
  <si>
    <t>Vývodka 805.5425.0 M25x1,5 bez matice PA svetlosivá (D16)</t>
  </si>
  <si>
    <t>Priechodka; NPT3/4"; IP68; polyamid; tmavosivá; (D16)</t>
  </si>
  <si>
    <t>Vývodka 805.5440.0 M40x1,5 bez matice PA svetlosivá (D32)</t>
  </si>
  <si>
    <t>K00 - Krabica rozbočovacia 686.211 460x380x130mm bez vývodiek</t>
  </si>
  <si>
    <t>EKR000000539</t>
  </si>
  <si>
    <t>Kamery, aktívne prvky, nahrávacie zariadenie</t>
  </si>
  <si>
    <t>trasy</t>
  </si>
  <si>
    <t>Videorekordér IP sieťový 32kanálový, záznam / živý obraz / prehrávanie vo 4K, OS Linux, Quad-core procesor, podporované formáty Smart H.265+ / H.265 / Smart H.264+ / H.264 / MJPEG, záznam max. do 384 Mbps, maximálne rozlíšenie 32 Mpx na kameru, alarm I/O 16/8, 8x SATA III 3.5" HDD, max. 16 TB (bez HDD), podpora ONVIF, podpora IP PTZ Dahua a ITC kamier, AI by NVR - 4 kanály pre Perimeter Protection alebo 2 kanály pre Face Detection / Recognition vďaka NVR AI, 8 kanálov pre SMD plus vďaka NVR, ANPR podpora, RAID 0/1/5/6/10, 2x RJ-45 port (10/100/1000 Mbps), 2x HDMI, 2x VGA, 1x RS-485, 1x RS-232, 4x USB (2x USB 3.0), 1x eSATA, rozmery 2U, 439,9 × 457,9 x 89,0 mm, hmotnosť 6,4 kg (bez HDD)</t>
  </si>
  <si>
    <t>NVR5832-EI</t>
  </si>
  <si>
    <t>LR2218-16ET-240-V2</t>
  </si>
  <si>
    <t>Dahua switch s podporou ePoE, Porty 1–16: 10/100 Mbps, Porty 17–18: 10/100/1000 Mbps, Porty 19–20: SFP 1000 Mbps (combo), podpora ePoE pre porty 1–8, porty 1 a 2 max. 60 W, porty 3–16 max. 30 W, manažovateľný, standardy IEEE802.3af, IEEE802.3at, Hi-PoE, celkovo na všetky porty max. 240 W, PoE Watchdog, ochrana proti prepätiu až 4 kV, možnosť osadenia do racku, pracovná teplota od -10 °C do +55 °C, rozmery 440 × 300 × 44 mm</t>
  </si>
  <si>
    <t>HDD6000S 24/7</t>
  </si>
  <si>
    <t>SATA DISK 6 TB, IntelliPower, 5900 rpm, vhodný do podmienok 24/7, pre PC Videoserver, DVR, NAS, záruka 36 mesiacov</t>
  </si>
  <si>
    <t>Keline kábel Cat 6, UTP, LSOH, B2ca - s1a, d1, a1</t>
  </si>
  <si>
    <t>KE400U23LSOH-B2ca</t>
  </si>
  <si>
    <t>HFXP D16</t>
  </si>
  <si>
    <t>HFXP D32</t>
  </si>
  <si>
    <t>Rúrka ohybná HFXP32 11301 16mm 320N bezhal. čierna + klipy na konštrukciu (napr. natlkacie nosnikove svorky SCCT)</t>
  </si>
  <si>
    <t>Rúrka ohybná HFXP16 11301 16mm 320N bezhal. čierna + klipy na konštrukciu (napr. natlkacie nosnikove svorky SCCT)</t>
  </si>
  <si>
    <t>Podružný inštalačný materiál</t>
  </si>
  <si>
    <t>Prepojovacie boxy</t>
  </si>
  <si>
    <t>montáž malej rozbočovacej krabice</t>
  </si>
  <si>
    <t>Montáž veľkej rozbočovacej krabice</t>
  </si>
  <si>
    <t>Montáž kálovej trasy</t>
  </si>
  <si>
    <t>Monitorovanie dopravnych ciest stiepky</t>
  </si>
  <si>
    <t>presun exist. Kamery kamery vo vyske 8m na stlpe na opacnu stranu</t>
  </si>
  <si>
    <t>Licencia DSS</t>
  </si>
  <si>
    <t>DSS Express V8.7.0</t>
  </si>
  <si>
    <t>lic</t>
  </si>
  <si>
    <t>Cisco GLC‑SX‑MMD 1000Base‑SX</t>
  </si>
  <si>
    <t>Cisco Catalyst 9200L-48P-4X</t>
  </si>
  <si>
    <t>SFP 1gbit multi mode -1000BASE-SX, MMF, 850 nm, LC duplex - Cisco compatible</t>
  </si>
  <si>
    <t>Cisco GLC-LH-SMD 1000Base-SX</t>
  </si>
  <si>
    <t>SFP 1gbit modul single mode - 1000BASE-LX/LH, SMF, 1310 nm, LC duplex - Cisco compatible</t>
  </si>
  <si>
    <t>Cisco SFP-10G-SR</t>
  </si>
  <si>
    <t>10GBASE-SR, MMF, 850 nm, LC duplex</t>
  </si>
  <si>
    <t>Cisco Catalyst 9200L-48P-4X – 48-portový gigabitový access switch s PoE+ a 4× 10G SFP+ uplinkami.
Zariadenie je určené pre spoľahlivý prístupový layer v enterprise sieťach, poskytuje plnú podporu PoE+ pre IP zariadenia (AP, kamery, telefóny) a vysokokapacitné 10G uplinky pre pripojenie k distribučnej vrstve. Switch ponúka hardvérovú bezpečnosť, jednoduchú správu (CLI, Web, Cisco DNA Center) a podporu moderných sieťových funkcií pre segmentáciu, monitoring a škálovanie siete.</t>
  </si>
  <si>
    <t>Licencia C9200L Cisco DNA Essentials, 48-port, 3 Year Term license</t>
  </si>
  <si>
    <t>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</si>
</sst>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;_-@_-"/>
  </numFmts>
  <fonts count="2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Helvetica"/>
      <family val="2"/>
      <charset val="238"/>
    </font>
    <font>
      <sz val="9"/>
      <color theme="1"/>
      <name val="Helvetica"/>
      <family val="2"/>
      <charset val="238"/>
    </font>
    <font>
      <sz val="8"/>
      <name val="Helvetica"/>
      <charset val="238"/>
    </font>
    <font>
      <sz val="8"/>
      <name val="Helvetica"/>
      <family val="2"/>
      <charset val="238"/>
    </font>
    <font>
      <sz val="8"/>
      <color theme="0" tint="-0.249977111117893"/>
      <name val="Helvetica"/>
      <family val="2"/>
      <charset val="238"/>
    </font>
    <font>
      <b/>
      <i/>
      <sz val="8"/>
      <color theme="4"/>
      <name val="Helvetica"/>
      <charset val="238"/>
    </font>
    <font>
      <sz val="9"/>
      <name val="Helvetica"/>
      <family val="2"/>
      <charset val="238"/>
    </font>
    <font>
      <sz val="9"/>
      <color theme="0" tint="-0.249977111117893"/>
      <name val="Helvetica"/>
      <family val="2"/>
      <charset val="238"/>
    </font>
    <font>
      <b/>
      <sz val="11"/>
      <color theme="1"/>
      <name val="Helvetica"/>
      <charset val="238"/>
    </font>
    <font>
      <b/>
      <sz val="11"/>
      <color indexed="18"/>
      <name val="Helvetica"/>
      <charset val="238"/>
    </font>
    <font>
      <b/>
      <sz val="8"/>
      <name val="Helvetica"/>
      <charset val="238"/>
    </font>
    <font>
      <b/>
      <sz val="8"/>
      <color theme="0" tint="-0.249977111117893"/>
      <name val="Helvetica"/>
      <charset val="238"/>
    </font>
    <font>
      <b/>
      <sz val="8"/>
      <color theme="0"/>
      <name val="Helvetica"/>
      <family val="2"/>
      <charset val="238"/>
    </font>
    <font>
      <sz val="11"/>
      <color theme="1"/>
      <name val="Aptos Narrow"/>
      <family val="2"/>
      <scheme val="minor"/>
    </font>
    <font>
      <sz val="7"/>
      <name val="Helvetica"/>
      <family val="2"/>
      <charset val="238"/>
    </font>
    <font>
      <b/>
      <sz val="12"/>
      <name val="Helvetica"/>
      <family val="2"/>
      <charset val="238"/>
    </font>
    <font>
      <b/>
      <sz val="9"/>
      <name val="Helvetica"/>
      <family val="2"/>
      <charset val="238"/>
    </font>
    <font>
      <b/>
      <sz val="12"/>
      <name val="Helvetica"/>
      <charset val="238"/>
    </font>
    <font>
      <b/>
      <sz val="14"/>
      <name val="Helvetica"/>
      <family val="2"/>
      <charset val="238"/>
    </font>
    <font>
      <b/>
      <sz val="9"/>
      <color theme="1"/>
      <name val="Helvetica"/>
      <charset val="238"/>
    </font>
    <font>
      <sz val="10"/>
      <color theme="1"/>
      <name val="Helvetica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8"/>
      <color rgb="FFFF0000"/>
      <name val="Helvetica"/>
      <charset val="238"/>
    </font>
    <font>
      <sz val="8"/>
      <color rgb="FF00B050"/>
      <name val="Helvetica"/>
      <charset val="238"/>
    </font>
    <font>
      <b/>
      <sz val="8"/>
      <color rgb="FF00B050"/>
      <name val="Helvetica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4" fillId="0" borderId="0"/>
    <xf numFmtId="0" fontId="14" fillId="0" borderId="0"/>
    <xf numFmtId="0" fontId="23" fillId="0" borderId="0"/>
    <xf numFmtId="9" fontId="22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164" fontId="8" fillId="2" borderId="1" xfId="0" applyNumberFormat="1" applyFont="1" applyFill="1" applyBorder="1" applyAlignment="1" applyProtection="1">
      <alignment horizontal="right" vertical="center"/>
      <protection locked="0"/>
    </xf>
    <xf numFmtId="165" fontId="8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164" fontId="10" fillId="3" borderId="0" xfId="0" applyNumberFormat="1" applyFont="1" applyFill="1" applyAlignment="1" applyProtection="1">
      <alignment horizontal="right"/>
      <protection locked="0"/>
    </xf>
    <xf numFmtId="0" fontId="10" fillId="3" borderId="0" xfId="0" applyFont="1" applyFill="1" applyAlignment="1" applyProtection="1">
      <alignment horizontal="left" wrapText="1"/>
      <protection locked="0"/>
    </xf>
    <xf numFmtId="164" fontId="11" fillId="4" borderId="1" xfId="0" applyNumberFormat="1" applyFont="1" applyFill="1" applyBorder="1" applyAlignment="1" applyProtection="1">
      <alignment horizontal="right" vertical="center"/>
      <protection locked="0"/>
    </xf>
    <xf numFmtId="165" fontId="12" fillId="4" borderId="1" xfId="0" applyNumberFormat="1" applyFont="1" applyFill="1" applyBorder="1" applyAlignment="1" applyProtection="1">
      <alignment horizontal="right" vertical="center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164" fontId="4" fillId="4" borderId="1" xfId="0" applyNumberFormat="1" applyFont="1" applyFill="1" applyBorder="1" applyAlignment="1" applyProtection="1">
      <alignment horizontal="right" vertical="center"/>
      <protection locked="0"/>
    </xf>
    <xf numFmtId="165" fontId="5" fillId="4" borderId="1" xfId="0" applyNumberFormat="1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4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15" fillId="2" borderId="0" xfId="1" applyFont="1" applyFill="1" applyAlignment="1">
      <alignment horizontal="left"/>
    </xf>
    <xf numFmtId="49" fontId="7" fillId="2" borderId="0" xfId="0" applyNumberFormat="1" applyFont="1" applyFill="1" applyAlignment="1">
      <alignment horizontal="right" vertical="top"/>
    </xf>
    <xf numFmtId="0" fontId="7" fillId="2" borderId="0" xfId="0" applyFont="1" applyFill="1" applyAlignment="1">
      <alignment horizontal="left"/>
    </xf>
    <xf numFmtId="0" fontId="16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 vertical="center"/>
    </xf>
    <xf numFmtId="39" fontId="7" fillId="2" borderId="0" xfId="1" applyNumberFormat="1" applyFont="1" applyFill="1" applyAlignment="1">
      <alignment horizontal="right" vertical="center"/>
    </xf>
    <xf numFmtId="0" fontId="7" fillId="2" borderId="0" xfId="0" applyFont="1" applyFill="1"/>
    <xf numFmtId="0" fontId="17" fillId="2" borderId="0" xfId="1" applyFont="1" applyFill="1" applyAlignment="1">
      <alignment horizontal="left" vertical="top"/>
    </xf>
    <xf numFmtId="164" fontId="7" fillId="2" borderId="0" xfId="1" applyNumberFormat="1" applyFont="1" applyFill="1" applyAlignment="1">
      <alignment horizontal="left" vertical="center"/>
    </xf>
    <xf numFmtId="0" fontId="7" fillId="2" borderId="0" xfId="1" applyFont="1" applyFill="1" applyAlignment="1">
      <alignment horizontal="center"/>
    </xf>
    <xf numFmtId="0" fontId="7" fillId="2" borderId="0" xfId="1" applyFont="1" applyFill="1" applyAlignment="1">
      <alignment horizontal="right"/>
    </xf>
    <xf numFmtId="0" fontId="7" fillId="2" borderId="0" xfId="0" applyFont="1" applyFill="1" applyAlignment="1">
      <alignment vertical="center"/>
    </xf>
    <xf numFmtId="0" fontId="17" fillId="2" borderId="0" xfId="1" applyFont="1" applyFill="1" applyAlignment="1">
      <alignment horizontal="left"/>
    </xf>
    <xf numFmtId="164" fontId="17" fillId="2" borderId="0" xfId="1" applyNumberFormat="1" applyFont="1" applyFill="1" applyAlignment="1">
      <alignment horizontal="left"/>
    </xf>
    <xf numFmtId="0" fontId="17" fillId="2" borderId="0" xfId="1" applyFont="1" applyFill="1" applyAlignment="1">
      <alignment horizontal="center"/>
    </xf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horizontal="left" vertical="top"/>
    </xf>
    <xf numFmtId="0" fontId="19" fillId="2" borderId="0" xfId="1" applyFont="1" applyFill="1" applyAlignment="1">
      <alignment vertic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65" fontId="5" fillId="0" borderId="1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165" fontId="1" fillId="0" borderId="0" xfId="0" applyNumberFormat="1" applyFont="1" applyAlignment="1" applyProtection="1">
      <alignment horizontal="left" vertical="top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4" fontId="1" fillId="0" borderId="3" xfId="0" applyNumberFormat="1" applyFont="1" applyBorder="1" applyAlignment="1" applyProtection="1">
      <alignment horizontal="right" vertical="top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6" borderId="7" xfId="0" applyFont="1" applyFill="1" applyBorder="1" applyAlignment="1" applyProtection="1">
      <alignment horizontal="left" vertical="top" wrapText="1"/>
      <protection locked="0"/>
    </xf>
    <xf numFmtId="0" fontId="9" fillId="6" borderId="8" xfId="0" applyFont="1" applyFill="1" applyBorder="1" applyAlignment="1" applyProtection="1">
      <alignment horizontal="left" vertical="top" wrapText="1"/>
      <protection locked="0"/>
    </xf>
    <xf numFmtId="0" fontId="9" fillId="6" borderId="8" xfId="0" applyFont="1" applyFill="1" applyBorder="1" applyAlignment="1" applyProtection="1">
      <alignment horizontal="center" vertical="top" wrapText="1"/>
      <protection locked="0"/>
    </xf>
    <xf numFmtId="4" fontId="9" fillId="6" borderId="8" xfId="0" applyNumberFormat="1" applyFont="1" applyFill="1" applyBorder="1" applyAlignment="1" applyProtection="1">
      <alignment horizontal="right" vertical="top"/>
      <protection locked="0"/>
    </xf>
    <xf numFmtId="0" fontId="20" fillId="6" borderId="8" xfId="0" applyFont="1" applyFill="1" applyBorder="1" applyAlignment="1" applyProtection="1">
      <alignment horizontal="center" vertical="center"/>
      <protection locked="0"/>
    </xf>
    <xf numFmtId="164" fontId="9" fillId="6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64" fontId="21" fillId="0" borderId="4" xfId="0" applyNumberFormat="1" applyFont="1" applyBorder="1" applyAlignment="1" applyProtection="1">
      <alignment horizontal="center" vertical="center"/>
      <protection locked="0"/>
    </xf>
    <xf numFmtId="164" fontId="21" fillId="0" borderId="6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4" fontId="25" fillId="0" borderId="1" xfId="0" applyNumberFormat="1" applyFont="1" applyBorder="1" applyAlignment="1" applyProtection="1">
      <alignment horizontal="right" vertical="center"/>
      <protection locked="0"/>
    </xf>
    <xf numFmtId="4" fontId="26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2" borderId="0" xfId="1" applyFont="1" applyFill="1" applyAlignment="1">
      <alignment horizontal="left" wrapText="1"/>
    </xf>
    <xf numFmtId="0" fontId="0" fillId="0" borderId="0" xfId="0" applyAlignment="1">
      <alignment horizontal="left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165" fontId="3" fillId="0" borderId="10" xfId="0" applyNumberFormat="1" applyFont="1" applyBorder="1" applyAlignment="1" applyProtection="1">
      <alignment horizontal="center" vertical="center"/>
      <protection locked="0"/>
    </xf>
  </cellXfs>
  <cellStyles count="5">
    <cellStyle name="Normálna" xfId="0" builtinId="0"/>
    <cellStyle name="Normálna 2" xfId="2" xr:uid="{71AC3F8F-99E5-4C9A-B90C-F666EE465479}"/>
    <cellStyle name="Normálna 2 4" xfId="1" xr:uid="{7BCD1F7D-9024-4BE6-8837-0E4E85F99277}"/>
    <cellStyle name="normálne 4 2" xfId="3" xr:uid="{A4649A92-3EC9-416A-9A34-8AA78B6D9AA4}"/>
    <cellStyle name="Percent 2" xfId="4" xr:uid="{08D9EAE6-7F1F-48E9-A4BA-47DB788A1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9ACC4-B4C4-4463-89AA-C501BFBCD853}">
  <sheetPr>
    <pageSetUpPr fitToPage="1"/>
  </sheetPr>
  <dimension ref="A1:H63"/>
  <sheetViews>
    <sheetView tabSelected="1" topLeftCell="A7" zoomScale="70" zoomScaleNormal="70" workbookViewId="0">
      <selection activeCell="E12" sqref="E12"/>
    </sheetView>
  </sheetViews>
  <sheetFormatPr defaultColWidth="8.140625" defaultRowHeight="14.25" x14ac:dyDescent="0.25"/>
  <cols>
    <col min="1" max="1" width="23.28515625" style="5" customWidth="1"/>
    <col min="2" max="2" width="69.85546875" style="5" customWidth="1"/>
    <col min="3" max="3" width="5" style="4" customWidth="1"/>
    <col min="4" max="4" width="7.7109375" style="3" customWidth="1"/>
    <col min="5" max="6" width="13.7109375" style="2" customWidth="1"/>
    <col min="7" max="7" width="8.140625" style="1"/>
    <col min="8" max="8" width="9.28515625" style="1" customWidth="1"/>
    <col min="9" max="16384" width="8.140625" style="1"/>
  </cols>
  <sheetData>
    <row r="1" spans="1:6" ht="27.75" customHeight="1" x14ac:dyDescent="0.25">
      <c r="A1" s="44"/>
      <c r="B1" s="44" t="s">
        <v>39</v>
      </c>
      <c r="C1" s="44"/>
      <c r="D1" s="44"/>
      <c r="E1" s="26"/>
      <c r="F1" s="26"/>
    </row>
    <row r="2" spans="1:6" ht="15" customHeight="1" x14ac:dyDescent="0.25">
      <c r="A2" s="43" t="s">
        <v>37</v>
      </c>
      <c r="B2" s="82" t="s">
        <v>77</v>
      </c>
      <c r="C2" s="83"/>
      <c r="D2" s="83"/>
      <c r="E2" s="83"/>
      <c r="F2" s="83"/>
    </row>
    <row r="3" spans="1:6" ht="12.75" customHeight="1" x14ac:dyDescent="0.2">
      <c r="A3" s="42" t="s">
        <v>36</v>
      </c>
      <c r="B3" s="39" t="s">
        <v>35</v>
      </c>
      <c r="C3" s="39"/>
      <c r="D3" s="39"/>
      <c r="E3" s="41"/>
      <c r="F3" s="40"/>
    </row>
    <row r="4" spans="1:6" ht="12.75" customHeight="1" x14ac:dyDescent="0.2">
      <c r="A4" s="31" t="s">
        <v>34</v>
      </c>
      <c r="B4" s="39" t="s">
        <v>33</v>
      </c>
      <c r="C4" s="38"/>
      <c r="D4" s="37"/>
      <c r="E4" s="36"/>
      <c r="F4" s="35"/>
    </row>
    <row r="5" spans="1:6" ht="12.75" customHeight="1" x14ac:dyDescent="0.2">
      <c r="A5" s="31" t="s">
        <v>32</v>
      </c>
      <c r="B5" s="34"/>
      <c r="C5" s="33"/>
      <c r="D5" s="32"/>
      <c r="E5" s="26"/>
      <c r="F5" s="26"/>
    </row>
    <row r="6" spans="1:6" ht="19.149999999999999" customHeight="1" x14ac:dyDescent="0.2">
      <c r="A6" s="31" t="s">
        <v>31</v>
      </c>
      <c r="B6" s="30" t="s">
        <v>46</v>
      </c>
      <c r="C6" s="29"/>
      <c r="D6" s="28"/>
      <c r="E6" s="26"/>
      <c r="F6" s="26"/>
    </row>
    <row r="7" spans="1:6" ht="3.75" customHeight="1" x14ac:dyDescent="0.2">
      <c r="A7" s="27"/>
      <c r="B7" s="27"/>
      <c r="C7" s="27"/>
      <c r="D7" s="27"/>
      <c r="E7" s="26"/>
      <c r="F7" s="26"/>
    </row>
    <row r="8" spans="1:6" ht="34.5" customHeight="1" x14ac:dyDescent="0.25">
      <c r="A8" s="25" t="s">
        <v>30</v>
      </c>
      <c r="B8" s="25" t="s">
        <v>29</v>
      </c>
      <c r="C8" s="25" t="s">
        <v>28</v>
      </c>
      <c r="D8" s="24" t="s">
        <v>27</v>
      </c>
      <c r="E8" s="24" t="s">
        <v>26</v>
      </c>
      <c r="F8" s="24" t="s">
        <v>25</v>
      </c>
    </row>
    <row r="9" spans="1:6" s="12" customFormat="1" ht="16.899999999999999" customHeight="1" x14ac:dyDescent="0.25">
      <c r="A9" s="14"/>
      <c r="B9" s="14" t="s">
        <v>24</v>
      </c>
      <c r="C9" s="14"/>
      <c r="D9" s="14"/>
      <c r="E9" s="14"/>
      <c r="F9" s="13"/>
    </row>
    <row r="10" spans="1:6" x14ac:dyDescent="0.25">
      <c r="A10" s="23"/>
      <c r="B10" s="18" t="s">
        <v>58</v>
      </c>
      <c r="C10" s="22"/>
      <c r="D10" s="21"/>
      <c r="E10" s="20"/>
      <c r="F10" s="20"/>
    </row>
    <row r="11" spans="1:6" ht="96" customHeight="1" x14ac:dyDescent="0.25">
      <c r="A11" s="45" t="s">
        <v>48</v>
      </c>
      <c r="B11" s="45" t="s">
        <v>47</v>
      </c>
      <c r="C11" s="46" t="s">
        <v>0</v>
      </c>
      <c r="D11" s="47">
        <v>24</v>
      </c>
      <c r="E11" s="48"/>
      <c r="F11" s="48">
        <f>SUM(D11*E11)</f>
        <v>0</v>
      </c>
    </row>
    <row r="12" spans="1:6" ht="96" customHeight="1" x14ac:dyDescent="0.25">
      <c r="A12" s="45" t="s">
        <v>61</v>
      </c>
      <c r="B12" s="45" t="s">
        <v>60</v>
      </c>
      <c r="C12" s="47" t="s">
        <v>0</v>
      </c>
      <c r="D12" s="47">
        <v>1</v>
      </c>
      <c r="E12" s="48"/>
      <c r="F12" s="48">
        <f t="shared" ref="F12:F19" si="0">SUM(D12*E12)</f>
        <v>0</v>
      </c>
    </row>
    <row r="13" spans="1:6" ht="22.5" x14ac:dyDescent="0.25">
      <c r="A13" s="45" t="s">
        <v>64</v>
      </c>
      <c r="B13" s="45" t="s">
        <v>65</v>
      </c>
      <c r="C13" s="47" t="s">
        <v>0</v>
      </c>
      <c r="D13" s="47">
        <v>4</v>
      </c>
      <c r="E13" s="48"/>
      <c r="F13" s="48">
        <f t="shared" si="0"/>
        <v>0</v>
      </c>
    </row>
    <row r="14" spans="1:6" ht="56.25" x14ac:dyDescent="0.25">
      <c r="A14" s="45" t="s">
        <v>62</v>
      </c>
      <c r="B14" s="45" t="s">
        <v>63</v>
      </c>
      <c r="C14" s="47" t="s">
        <v>0</v>
      </c>
      <c r="D14" s="79">
        <v>1</v>
      </c>
      <c r="E14" s="48"/>
      <c r="F14" s="48">
        <f t="shared" si="0"/>
        <v>0</v>
      </c>
    </row>
    <row r="15" spans="1:6" ht="78.75" x14ac:dyDescent="0.25">
      <c r="A15" s="77" t="s">
        <v>83</v>
      </c>
      <c r="B15" s="77" t="s">
        <v>89</v>
      </c>
      <c r="C15" s="78" t="s">
        <v>0</v>
      </c>
      <c r="D15" s="78">
        <v>1</v>
      </c>
      <c r="E15" s="48"/>
      <c r="F15" s="48">
        <f t="shared" si="0"/>
        <v>0</v>
      </c>
    </row>
    <row r="16" spans="1:6" ht="22.5" x14ac:dyDescent="0.25">
      <c r="A16" s="77" t="s">
        <v>85</v>
      </c>
      <c r="B16" s="77" t="s">
        <v>86</v>
      </c>
      <c r="C16" s="78" t="s">
        <v>0</v>
      </c>
      <c r="D16" s="78">
        <v>2</v>
      </c>
      <c r="E16" s="48"/>
      <c r="F16" s="48">
        <f t="shared" si="0"/>
        <v>0</v>
      </c>
    </row>
    <row r="17" spans="1:6" ht="22.5" x14ac:dyDescent="0.25">
      <c r="A17" s="77" t="s">
        <v>82</v>
      </c>
      <c r="B17" s="77" t="s">
        <v>84</v>
      </c>
      <c r="C17" s="78" t="s">
        <v>0</v>
      </c>
      <c r="D17" s="78">
        <v>4</v>
      </c>
      <c r="E17" s="48"/>
      <c r="F17" s="48">
        <f t="shared" si="0"/>
        <v>0</v>
      </c>
    </row>
    <row r="18" spans="1:6" x14ac:dyDescent="0.25">
      <c r="A18" s="77" t="s">
        <v>87</v>
      </c>
      <c r="B18" s="77" t="s">
        <v>88</v>
      </c>
      <c r="C18" s="78" t="s">
        <v>0</v>
      </c>
      <c r="D18" s="78">
        <v>2</v>
      </c>
      <c r="E18" s="48"/>
      <c r="F18" s="48">
        <f t="shared" si="0"/>
        <v>0</v>
      </c>
    </row>
    <row r="19" spans="1:6" x14ac:dyDescent="0.25">
      <c r="A19" s="77" t="s">
        <v>79</v>
      </c>
      <c r="B19" s="77" t="s">
        <v>80</v>
      </c>
      <c r="C19" s="78" t="s">
        <v>81</v>
      </c>
      <c r="D19" s="78">
        <v>32</v>
      </c>
      <c r="E19" s="48"/>
      <c r="F19" s="48">
        <f t="shared" si="0"/>
        <v>0</v>
      </c>
    </row>
    <row r="20" spans="1:6" s="12" customFormat="1" ht="15" x14ac:dyDescent="0.25">
      <c r="A20" s="19"/>
      <c r="B20" s="18" t="s">
        <v>59</v>
      </c>
      <c r="C20" s="17"/>
      <c r="D20" s="16"/>
      <c r="E20" s="15"/>
      <c r="F20" s="15"/>
    </row>
    <row r="21" spans="1:6" x14ac:dyDescent="0.25">
      <c r="A21" s="49"/>
      <c r="B21" s="50" t="s">
        <v>73</v>
      </c>
      <c r="C21" s="46"/>
      <c r="D21" s="51"/>
      <c r="E21" s="48"/>
      <c r="F21" s="48"/>
    </row>
    <row r="22" spans="1:6" x14ac:dyDescent="0.25">
      <c r="A22" s="45" t="s">
        <v>49</v>
      </c>
      <c r="B22" s="45" t="s">
        <v>23</v>
      </c>
      <c r="C22" s="46" t="s">
        <v>0</v>
      </c>
      <c r="D22" s="47">
        <v>24</v>
      </c>
      <c r="E22" s="48"/>
      <c r="F22" s="48">
        <f>SUM(D22)*E22</f>
        <v>0</v>
      </c>
    </row>
    <row r="23" spans="1:6" x14ac:dyDescent="0.25">
      <c r="A23" s="45" t="s">
        <v>50</v>
      </c>
      <c r="B23" s="45" t="s">
        <v>54</v>
      </c>
      <c r="C23" s="46" t="s">
        <v>0</v>
      </c>
      <c r="D23" s="47">
        <v>24</v>
      </c>
      <c r="E23" s="48"/>
      <c r="F23" s="48">
        <f t="shared" ref="F23:F33" si="1">SUM(D23)*E23</f>
        <v>0</v>
      </c>
    </row>
    <row r="24" spans="1:6" x14ac:dyDescent="0.25">
      <c r="A24" s="45" t="s">
        <v>51</v>
      </c>
      <c r="B24" s="45" t="s">
        <v>52</v>
      </c>
      <c r="C24" s="46" t="s">
        <v>0</v>
      </c>
      <c r="D24" s="47">
        <v>10</v>
      </c>
      <c r="E24" s="48"/>
      <c r="F24" s="48">
        <f t="shared" si="1"/>
        <v>0</v>
      </c>
    </row>
    <row r="25" spans="1:6" x14ac:dyDescent="0.25">
      <c r="A25" s="45" t="s">
        <v>57</v>
      </c>
      <c r="B25" s="45" t="s">
        <v>56</v>
      </c>
      <c r="C25" s="46"/>
      <c r="D25" s="47">
        <v>1</v>
      </c>
      <c r="E25" s="48"/>
      <c r="F25" s="48">
        <f t="shared" si="1"/>
        <v>0</v>
      </c>
    </row>
    <row r="26" spans="1:6" x14ac:dyDescent="0.25">
      <c r="A26" s="45"/>
      <c r="B26" s="45" t="s">
        <v>53</v>
      </c>
      <c r="C26" s="46" t="s">
        <v>0</v>
      </c>
      <c r="D26" s="47">
        <v>24</v>
      </c>
      <c r="E26" s="48"/>
      <c r="F26" s="48">
        <f t="shared" si="1"/>
        <v>0</v>
      </c>
    </row>
    <row r="27" spans="1:6" x14ac:dyDescent="0.25">
      <c r="A27" s="45"/>
      <c r="B27" s="45" t="s">
        <v>55</v>
      </c>
      <c r="C27" s="46" t="s">
        <v>0</v>
      </c>
      <c r="D27" s="47">
        <v>20</v>
      </c>
      <c r="E27" s="48"/>
      <c r="F27" s="48">
        <f t="shared" si="1"/>
        <v>0</v>
      </c>
    </row>
    <row r="28" spans="1:6" x14ac:dyDescent="0.25">
      <c r="A28" s="45"/>
      <c r="B28" s="45"/>
      <c r="C28" s="46"/>
      <c r="D28" s="47"/>
      <c r="E28" s="48"/>
      <c r="F28" s="48">
        <f t="shared" si="1"/>
        <v>0</v>
      </c>
    </row>
    <row r="29" spans="1:6" x14ac:dyDescent="0.25">
      <c r="A29" s="49"/>
      <c r="B29" s="50" t="s">
        <v>22</v>
      </c>
      <c r="C29" s="46"/>
      <c r="D29" s="51"/>
      <c r="E29" s="48"/>
      <c r="F29" s="48">
        <f t="shared" si="1"/>
        <v>0</v>
      </c>
    </row>
    <row r="30" spans="1:6" x14ac:dyDescent="0.2">
      <c r="A30" s="45" t="s">
        <v>67</v>
      </c>
      <c r="B30" s="45" t="s">
        <v>66</v>
      </c>
      <c r="C30" s="46" t="s">
        <v>13</v>
      </c>
      <c r="D30" s="47">
        <v>1800</v>
      </c>
      <c r="E30" s="52"/>
      <c r="F30" s="48">
        <f t="shared" si="1"/>
        <v>0</v>
      </c>
    </row>
    <row r="31" spans="1:6" ht="22.5" x14ac:dyDescent="0.25">
      <c r="A31" s="45" t="s">
        <v>68</v>
      </c>
      <c r="B31" s="45" t="s">
        <v>71</v>
      </c>
      <c r="C31" s="46" t="s">
        <v>13</v>
      </c>
      <c r="D31" s="47">
        <v>500</v>
      </c>
      <c r="E31" s="48"/>
      <c r="F31" s="48">
        <f t="shared" si="1"/>
        <v>0</v>
      </c>
    </row>
    <row r="32" spans="1:6" ht="22.5" x14ac:dyDescent="0.25">
      <c r="A32" s="45" t="s">
        <v>69</v>
      </c>
      <c r="B32" s="45" t="s">
        <v>70</v>
      </c>
      <c r="C32" s="46" t="s">
        <v>13</v>
      </c>
      <c r="D32" s="47">
        <v>550</v>
      </c>
      <c r="E32" s="48"/>
      <c r="F32" s="48">
        <f t="shared" si="1"/>
        <v>0</v>
      </c>
    </row>
    <row r="33" spans="1:8" x14ac:dyDescent="0.25">
      <c r="A33" s="45" t="s">
        <v>45</v>
      </c>
      <c r="B33" s="45" t="s">
        <v>72</v>
      </c>
      <c r="C33" s="46" t="s">
        <v>3</v>
      </c>
      <c r="D33" s="47">
        <v>1</v>
      </c>
      <c r="E33" s="48"/>
      <c r="F33" s="48">
        <f t="shared" si="1"/>
        <v>0</v>
      </c>
    </row>
    <row r="34" spans="1:8" s="12" customFormat="1" ht="16.899999999999999" customHeight="1" x14ac:dyDescent="0.25">
      <c r="A34" s="14"/>
      <c r="B34" s="14" t="s">
        <v>21</v>
      </c>
      <c r="C34" s="14"/>
      <c r="D34" s="14"/>
      <c r="E34" s="14"/>
      <c r="F34" s="13">
        <f>SUM(F36:F58)</f>
        <v>0</v>
      </c>
    </row>
    <row r="35" spans="1:8" ht="21" customHeight="1" x14ac:dyDescent="0.25">
      <c r="A35" s="8"/>
      <c r="B35" s="7" t="s">
        <v>20</v>
      </c>
      <c r="C35" s="6"/>
      <c r="D35" s="11"/>
      <c r="E35" s="10"/>
      <c r="F35" s="9"/>
    </row>
    <row r="36" spans="1:8" x14ac:dyDescent="0.25">
      <c r="A36" s="49"/>
      <c r="B36" s="49" t="s">
        <v>19</v>
      </c>
      <c r="C36" s="46" t="s">
        <v>0</v>
      </c>
      <c r="D36" s="53">
        <v>24</v>
      </c>
      <c r="E36" s="58"/>
      <c r="F36" s="48">
        <f>SUM(D36*E36)</f>
        <v>0</v>
      </c>
      <c r="H36" s="54"/>
    </row>
    <row r="37" spans="1:8" ht="13.5" customHeight="1" x14ac:dyDescent="0.25">
      <c r="A37" s="49"/>
      <c r="B37" s="49" t="s">
        <v>74</v>
      </c>
      <c r="C37" s="46" t="s">
        <v>0</v>
      </c>
      <c r="D37" s="53">
        <v>10</v>
      </c>
      <c r="E37" s="58"/>
      <c r="F37" s="48">
        <f t="shared" ref="F37:F58" si="2">SUM(D37*E37)</f>
        <v>0</v>
      </c>
      <c r="H37" s="54"/>
    </row>
    <row r="38" spans="1:8" ht="13.5" customHeight="1" x14ac:dyDescent="0.25">
      <c r="A38" s="49"/>
      <c r="B38" s="45" t="s">
        <v>75</v>
      </c>
      <c r="C38" s="46" t="s">
        <v>0</v>
      </c>
      <c r="D38" s="53">
        <v>1</v>
      </c>
      <c r="E38" s="58"/>
      <c r="F38" s="48">
        <f t="shared" si="2"/>
        <v>0</v>
      </c>
      <c r="H38" s="54"/>
    </row>
    <row r="39" spans="1:8" x14ac:dyDescent="0.25">
      <c r="A39" s="49"/>
      <c r="B39" s="45" t="s">
        <v>18</v>
      </c>
      <c r="C39" s="46" t="s">
        <v>3</v>
      </c>
      <c r="D39" s="53">
        <v>24</v>
      </c>
      <c r="E39" s="58"/>
      <c r="F39" s="48">
        <f t="shared" si="2"/>
        <v>0</v>
      </c>
      <c r="H39" s="54"/>
    </row>
    <row r="40" spans="1:8" ht="13.5" customHeight="1" x14ac:dyDescent="0.25">
      <c r="A40" s="49"/>
      <c r="B40" s="49" t="s">
        <v>17</v>
      </c>
      <c r="C40" s="46" t="s">
        <v>0</v>
      </c>
      <c r="D40" s="53">
        <v>2</v>
      </c>
      <c r="E40" s="58"/>
      <c r="F40" s="48">
        <f t="shared" si="2"/>
        <v>0</v>
      </c>
      <c r="H40" s="54"/>
    </row>
    <row r="41" spans="1:8" ht="13.5" customHeight="1" x14ac:dyDescent="0.25">
      <c r="A41" s="49"/>
      <c r="B41" s="49" t="s">
        <v>16</v>
      </c>
      <c r="C41" s="46" t="s">
        <v>0</v>
      </c>
      <c r="D41" s="47">
        <v>1</v>
      </c>
      <c r="E41" s="58"/>
      <c r="F41" s="48">
        <f t="shared" si="2"/>
        <v>0</v>
      </c>
      <c r="H41" s="54"/>
    </row>
    <row r="42" spans="1:8" ht="13.5" customHeight="1" x14ac:dyDescent="0.25">
      <c r="A42" s="49"/>
      <c r="B42" s="49" t="s">
        <v>15</v>
      </c>
      <c r="C42" s="46" t="s">
        <v>0</v>
      </c>
      <c r="D42" s="47">
        <v>24</v>
      </c>
      <c r="E42" s="58"/>
      <c r="F42" s="48">
        <f t="shared" si="2"/>
        <v>0</v>
      </c>
      <c r="H42" s="54"/>
    </row>
    <row r="43" spans="1:8" ht="13.5" customHeight="1" x14ac:dyDescent="0.25">
      <c r="A43" s="49"/>
      <c r="B43" s="80" t="s">
        <v>78</v>
      </c>
      <c r="C43" s="81" t="s">
        <v>3</v>
      </c>
      <c r="D43" s="53">
        <v>1</v>
      </c>
      <c r="E43" s="76"/>
      <c r="F43" s="48">
        <f t="shared" si="2"/>
        <v>0</v>
      </c>
      <c r="H43" s="54"/>
    </row>
    <row r="44" spans="1:8" ht="13.5" customHeight="1" x14ac:dyDescent="0.25">
      <c r="A44" s="49"/>
      <c r="B44" s="50" t="s">
        <v>14</v>
      </c>
      <c r="C44" s="46"/>
      <c r="D44" s="51"/>
      <c r="E44" s="59"/>
      <c r="F44" s="48"/>
      <c r="H44" s="54"/>
    </row>
    <row r="45" spans="1:8" ht="13.5" customHeight="1" x14ac:dyDescent="0.25">
      <c r="A45" s="55"/>
      <c r="B45" s="49" t="s">
        <v>76</v>
      </c>
      <c r="C45" s="46" t="s">
        <v>13</v>
      </c>
      <c r="D45" s="53">
        <f>SUM(D31:D32)</f>
        <v>1050</v>
      </c>
      <c r="E45" s="58"/>
      <c r="F45" s="48">
        <f t="shared" si="2"/>
        <v>0</v>
      </c>
      <c r="H45" s="54"/>
    </row>
    <row r="46" spans="1:8" x14ac:dyDescent="0.25">
      <c r="A46" s="49"/>
      <c r="B46" s="49" t="s">
        <v>38</v>
      </c>
      <c r="C46" s="46" t="s">
        <v>3</v>
      </c>
      <c r="D46" s="53">
        <v>1</v>
      </c>
      <c r="E46" s="58"/>
      <c r="F46" s="48">
        <f t="shared" si="2"/>
        <v>0</v>
      </c>
      <c r="H46" s="54"/>
    </row>
    <row r="47" spans="1:8" x14ac:dyDescent="0.25">
      <c r="A47" s="49"/>
      <c r="B47" s="50" t="s">
        <v>40</v>
      </c>
      <c r="C47" s="46"/>
      <c r="D47" s="53"/>
      <c r="E47" s="58"/>
      <c r="F47" s="48">
        <f t="shared" si="2"/>
        <v>0</v>
      </c>
      <c r="H47" s="54"/>
    </row>
    <row r="48" spans="1:8" x14ac:dyDescent="0.25">
      <c r="A48" s="49"/>
      <c r="B48" s="49" t="s">
        <v>41</v>
      </c>
      <c r="C48" s="46" t="s">
        <v>3</v>
      </c>
      <c r="D48" s="53">
        <v>1</v>
      </c>
      <c r="E48" s="58"/>
      <c r="F48" s="48">
        <f t="shared" si="2"/>
        <v>0</v>
      </c>
      <c r="H48" s="54"/>
    </row>
    <row r="49" spans="1:8" x14ac:dyDescent="0.2">
      <c r="A49" s="49"/>
      <c r="B49" s="50" t="s">
        <v>12</v>
      </c>
      <c r="C49" s="46"/>
      <c r="D49" s="51"/>
      <c r="E49" s="60"/>
      <c r="F49" s="48"/>
      <c r="H49" s="54"/>
    </row>
    <row r="50" spans="1:8" x14ac:dyDescent="0.25">
      <c r="A50" s="49"/>
      <c r="B50" s="45" t="s">
        <v>11</v>
      </c>
      <c r="C50" s="56" t="s">
        <v>5</v>
      </c>
      <c r="D50" s="53">
        <v>1</v>
      </c>
      <c r="E50" s="58"/>
      <c r="F50" s="48">
        <f t="shared" si="2"/>
        <v>0</v>
      </c>
      <c r="H50" s="54"/>
    </row>
    <row r="51" spans="1:8" ht="13.5" customHeight="1" x14ac:dyDescent="0.25">
      <c r="A51" s="49"/>
      <c r="B51" s="49" t="s">
        <v>10</v>
      </c>
      <c r="C51" s="46" t="s">
        <v>0</v>
      </c>
      <c r="D51" s="53">
        <v>1</v>
      </c>
      <c r="E51" s="58"/>
      <c r="F51" s="48">
        <f t="shared" si="2"/>
        <v>0</v>
      </c>
      <c r="G51" s="57"/>
      <c r="H51" s="54"/>
    </row>
    <row r="52" spans="1:8" ht="13.5" customHeight="1" x14ac:dyDescent="0.25">
      <c r="A52" s="55"/>
      <c r="B52" s="49" t="s">
        <v>9</v>
      </c>
      <c r="C52" s="46" t="s">
        <v>0</v>
      </c>
      <c r="D52" s="53">
        <v>1</v>
      </c>
      <c r="E52" s="58"/>
      <c r="F52" s="48">
        <f t="shared" si="2"/>
        <v>0</v>
      </c>
      <c r="G52" s="57"/>
      <c r="H52" s="54"/>
    </row>
    <row r="53" spans="1:8" s="57" customFormat="1" ht="22.5" x14ac:dyDescent="0.25">
      <c r="A53" s="49"/>
      <c r="B53" s="49" t="s">
        <v>8</v>
      </c>
      <c r="C53" s="46" t="s">
        <v>5</v>
      </c>
      <c r="D53" s="53">
        <v>1</v>
      </c>
      <c r="E53" s="58"/>
      <c r="F53" s="48">
        <f t="shared" si="2"/>
        <v>0</v>
      </c>
      <c r="H53" s="54"/>
    </row>
    <row r="54" spans="1:8" s="57" customFormat="1" x14ac:dyDescent="0.25">
      <c r="A54" s="49"/>
      <c r="B54" s="49" t="s">
        <v>7</v>
      </c>
      <c r="C54" s="46" t="s">
        <v>5</v>
      </c>
      <c r="D54" s="53">
        <v>1</v>
      </c>
      <c r="E54" s="58"/>
      <c r="F54" s="48">
        <f t="shared" si="2"/>
        <v>0</v>
      </c>
      <c r="H54" s="54"/>
    </row>
    <row r="55" spans="1:8" s="57" customFormat="1" ht="13.5" customHeight="1" x14ac:dyDescent="0.25">
      <c r="A55" s="55"/>
      <c r="B55" s="49" t="s">
        <v>6</v>
      </c>
      <c r="C55" s="46" t="s">
        <v>5</v>
      </c>
      <c r="D55" s="53">
        <v>1</v>
      </c>
      <c r="E55" s="58"/>
      <c r="F55" s="48">
        <f t="shared" si="2"/>
        <v>0</v>
      </c>
      <c r="H55" s="54"/>
    </row>
    <row r="56" spans="1:8" s="57" customFormat="1" x14ac:dyDescent="0.25">
      <c r="A56" s="84"/>
      <c r="B56" s="84" t="s">
        <v>4</v>
      </c>
      <c r="C56" s="85" t="s">
        <v>3</v>
      </c>
      <c r="D56" s="86">
        <v>1</v>
      </c>
      <c r="E56" s="87"/>
      <c r="F56" s="48">
        <f t="shared" si="2"/>
        <v>0</v>
      </c>
      <c r="H56" s="54"/>
    </row>
    <row r="57" spans="1:8" s="57" customFormat="1" ht="13.5" customHeight="1" x14ac:dyDescent="0.25">
      <c r="A57" s="88"/>
      <c r="B57" s="88" t="s">
        <v>2</v>
      </c>
      <c r="C57" s="89" t="s">
        <v>1</v>
      </c>
      <c r="D57" s="90">
        <v>500</v>
      </c>
      <c r="E57" s="91"/>
      <c r="F57" s="48">
        <f t="shared" si="2"/>
        <v>0</v>
      </c>
      <c r="H57" s="54"/>
    </row>
    <row r="58" spans="1:8" s="57" customFormat="1" ht="13.5" customHeight="1" x14ac:dyDescent="0.25">
      <c r="A58" s="88"/>
      <c r="B58" s="88" t="s">
        <v>90</v>
      </c>
      <c r="C58" s="89" t="s">
        <v>91</v>
      </c>
      <c r="D58" s="90">
        <v>1</v>
      </c>
      <c r="E58" s="91"/>
      <c r="F58" s="48">
        <f t="shared" si="2"/>
        <v>0</v>
      </c>
      <c r="H58" s="54"/>
    </row>
    <row r="60" spans="1:8" ht="15.75" thickBot="1" x14ac:dyDescent="0.3">
      <c r="A60" s="14"/>
      <c r="B60" s="14" t="s">
        <v>44</v>
      </c>
      <c r="C60" s="14"/>
      <c r="D60" s="14"/>
      <c r="E60" s="14"/>
      <c r="F60" s="13"/>
    </row>
    <row r="61" spans="1:8" ht="21" customHeight="1" x14ac:dyDescent="0.25">
      <c r="A61" s="61"/>
      <c r="B61" s="72" t="s">
        <v>24</v>
      </c>
      <c r="C61" s="62"/>
      <c r="D61" s="63"/>
      <c r="E61" s="64"/>
      <c r="F61" s="74">
        <f>SUM(F11:F33)</f>
        <v>0</v>
      </c>
    </row>
    <row r="62" spans="1:8" ht="21" customHeight="1" x14ac:dyDescent="0.25">
      <c r="A62" s="65"/>
      <c r="B62" s="73" t="s">
        <v>42</v>
      </c>
      <c r="F62" s="75">
        <f>SUM(F36:F58)</f>
        <v>0</v>
      </c>
    </row>
    <row r="63" spans="1:8" ht="21" customHeight="1" thickBot="1" x14ac:dyDescent="0.3">
      <c r="A63" s="66"/>
      <c r="B63" s="67" t="s">
        <v>43</v>
      </c>
      <c r="C63" s="68"/>
      <c r="D63" s="69"/>
      <c r="E63" s="70"/>
      <c r="F63" s="71">
        <f>SUM(F61:F62)</f>
        <v>0</v>
      </c>
    </row>
  </sheetData>
  <mergeCells count="1">
    <mergeCell ref="B2:F2"/>
  </mergeCells>
  <pageMargins left="0.25" right="0.25" top="0.75" bottom="0.75" header="0.3" footer="0.3"/>
  <pageSetup paperSize="9" scale="62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834f4-8206-40bb-b7b1-ab042ef96366">
      <Terms xmlns="http://schemas.microsoft.com/office/infopath/2007/PartnerControls"/>
    </lcf76f155ced4ddcb4097134ff3c332f>
    <TaxCatchAll xmlns="285d2c9b-062d-46e8-8ee7-df0d4b5b1d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5bcbc1474b60377f88e028253c7f8445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6d80fd8553c359ac397359709bf461e1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CDE388-8FC6-46AE-98A0-D008A708B257}">
  <ds:schemaRefs>
    <ds:schemaRef ds:uri="http://schemas.microsoft.com/office/2006/metadata/properties"/>
    <ds:schemaRef ds:uri="http://schemas.microsoft.com/office/infopath/2007/PartnerControls"/>
    <ds:schemaRef ds:uri="4dd834f4-8206-40bb-b7b1-ab042ef96366"/>
    <ds:schemaRef ds:uri="285d2c9b-062d-46e8-8ee7-df0d4b5b1d5f"/>
  </ds:schemaRefs>
</ds:datastoreItem>
</file>

<file path=customXml/itemProps2.xml><?xml version="1.0" encoding="utf-8"?>
<ds:datastoreItem xmlns:ds="http://schemas.openxmlformats.org/officeDocument/2006/customXml" ds:itemID="{466FC01E-F6F7-4E27-A3B9-F62D6D4213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B3EE0D-D53B-41A8-B7CF-AC3B4AD3C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d834f4-8206-40bb-b7b1-ab042ef96366"/>
    <ds:schemaRef ds:uri="285d2c9b-062d-46e8-8ee7-df0d4b5b1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dopravnik MHTH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2024-12-10T15:50:19Z</dcterms:created>
  <dcterms:modified xsi:type="dcterms:W3CDTF">2026-03-13T09:55:56Z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0x010100B1D7E00C37F0374F8A73D9AB97621524</vt:lpwstr>
  </property>
  <property fmtid="{D5CDD505-2E9C-101B-9397-08002B2CF9AE}" pid="3" name="MediaServiceImageTags">
    <vt:lpwstr/>
  </property>
</Properties>
</file>