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ivana_koubova_mhth_sk/Documents/Pracovná plocha/Tendre/Vodovod MT/2. kolo/"/>
    </mc:Choice>
  </mc:AlternateContent>
  <xr:revisionPtr revIDLastSave="0" documentId="8_{AE079A48-34F6-405D-9885-9E712858535A}" xr6:coauthVersionLast="47" xr6:coauthVersionMax="47" xr10:uidLastSave="{00000000-0000-0000-0000-000000000000}"/>
  <bookViews>
    <workbookView xWindow="-108" yWindow="-108" windowWidth="30936" windowHeight="16896" xr2:uid="{19FDA8D8-EEF0-4788-A6BE-B4B5B3160775}"/>
  </bookViews>
  <sheets>
    <sheet name="Hárok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3" l="1"/>
  <c r="I47" i="3"/>
  <c r="I59" i="3"/>
  <c r="I55" i="3"/>
  <c r="I51" i="3"/>
  <c r="I131" i="3"/>
  <c r="I139" i="3"/>
  <c r="I142" i="3"/>
  <c r="I143" i="3"/>
  <c r="I148" i="3"/>
  <c r="I147" i="3"/>
  <c r="I144" i="3"/>
  <c r="I141" i="3"/>
  <c r="I140" i="3"/>
  <c r="I138" i="3"/>
  <c r="I137" i="3"/>
  <c r="I136" i="3"/>
  <c r="I135" i="3"/>
  <c r="I134" i="3"/>
  <c r="I133" i="3"/>
  <c r="I132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8" i="3"/>
  <c r="I57" i="3"/>
  <c r="I56" i="3"/>
  <c r="I54" i="3"/>
  <c r="I53" i="3"/>
  <c r="I52" i="3"/>
  <c r="I50" i="3"/>
  <c r="I49" i="3"/>
  <c r="I48" i="3"/>
  <c r="I46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6" i="3" l="1"/>
  <c r="I146" i="3"/>
  <c r="I145" i="3" s="1"/>
</calcChain>
</file>

<file path=xl/sharedStrings.xml><?xml version="1.0" encoding="utf-8"?>
<sst xmlns="http://schemas.openxmlformats.org/spreadsheetml/2006/main" count="663" uniqueCount="406">
  <si>
    <t>Stavba:</t>
  </si>
  <si>
    <t>Objekt:</t>
  </si>
  <si>
    <t>Miesto:</t>
  </si>
  <si>
    <t>Dátum:</t>
  </si>
  <si>
    <t>Objednávateľ:</t>
  </si>
  <si>
    <t>Zhotoviteľ:</t>
  </si>
  <si>
    <t>Projektant:</t>
  </si>
  <si>
    <t>Spracovateľ:</t>
  </si>
  <si>
    <t>Cena celkom [EUR]</t>
  </si>
  <si>
    <t>Náklady z rozpočtu</t>
  </si>
  <si>
    <t>ROZPOČET</t>
  </si>
  <si>
    <t>PČ</t>
  </si>
  <si>
    <t>Typ</t>
  </si>
  <si>
    <t>Kód</t>
  </si>
  <si>
    <t>Popis</t>
  </si>
  <si>
    <t>MJ</t>
  </si>
  <si>
    <t>Množstvo</t>
  </si>
  <si>
    <t>J.cena [EUR]</t>
  </si>
  <si>
    <t>D</t>
  </si>
  <si>
    <t>HSV</t>
  </si>
  <si>
    <t xml:space="preserve"> Práce a dodávky HSV</t>
  </si>
  <si>
    <t>1</t>
  </si>
  <si>
    <t xml:space="preserve"> Zemné práce</t>
  </si>
  <si>
    <t>K</t>
  </si>
  <si>
    <t>113107232</t>
  </si>
  <si>
    <t>Odstránenie krytu v ploche nad 200 m2 z betónu prostého, hr. vrstvy 150 do 300 mm,  -0,50000t</t>
  </si>
  <si>
    <t>m2</t>
  </si>
  <si>
    <t>2</t>
  </si>
  <si>
    <t>113107222</t>
  </si>
  <si>
    <t>Odstránenie krytu v ploche nad 200 m2 z kameniva hrubého drveného, hr. 100 do 200 mm,  -0,23500t</t>
  </si>
  <si>
    <t>3</t>
  </si>
  <si>
    <t>121101112</t>
  </si>
  <si>
    <t>Odstránenie ornice s premiestn. na hromady, so zložením na vzdialenosť do 100 m a do 1000 m3</t>
  </si>
  <si>
    <t>m3</t>
  </si>
  <si>
    <t>4</t>
  </si>
  <si>
    <t>115001102</t>
  </si>
  <si>
    <t>Odvedenie vody potrubím pri priemere potrubia DN nad 100 do 150</t>
  </si>
  <si>
    <t>m</t>
  </si>
  <si>
    <t>5</t>
  </si>
  <si>
    <t>115101200</t>
  </si>
  <si>
    <t>Čerpanie vody na dopravnú výšku do 10 m s priemerným prítokom litrov za minútu do 100 l</t>
  </si>
  <si>
    <t>hod</t>
  </si>
  <si>
    <t>6</t>
  </si>
  <si>
    <t>115101300</t>
  </si>
  <si>
    <t>Pohotovosť záložnej čerpacej súpravy pre výšku do 10 m, s prítokom litrov za minútu do 100 l</t>
  </si>
  <si>
    <t>deň</t>
  </si>
  <si>
    <t>7</t>
  </si>
  <si>
    <t>119001412</t>
  </si>
  <si>
    <t>Dočasné zaistenie podzemného potrubia DN 200-500</t>
  </si>
  <si>
    <t>8</t>
  </si>
  <si>
    <t>119001422</t>
  </si>
  <si>
    <t>Dočasné zaistenie káblov a káblových tratí do 6 káblov</t>
  </si>
  <si>
    <t>9</t>
  </si>
  <si>
    <t>131201102</t>
  </si>
  <si>
    <t>Výkop nezapaženej jamy v hornine 3, nad 100 do 1000 m3</t>
  </si>
  <si>
    <t>10</t>
  </si>
  <si>
    <t>131201209</t>
  </si>
  <si>
    <t>Príplatok za lepivosť pri hĺbení zapažených jám a zárezov s urovnaním dna v hornine 3</t>
  </si>
  <si>
    <t>11</t>
  </si>
  <si>
    <t>132201202</t>
  </si>
  <si>
    <t>Výkop ryhy šírky 600-2000mm horn.3 od 100 do 1000 m3</t>
  </si>
  <si>
    <t>12</t>
  </si>
  <si>
    <t>132201209</t>
  </si>
  <si>
    <t>Príplatok k cenám za lepivosť pri hĺbení rýh š. nad 600 do 2 000 mm zapaž. i nezapažených, s urovnaním dna v hornine 3</t>
  </si>
  <si>
    <t>13</t>
  </si>
  <si>
    <t>132301202</t>
  </si>
  <si>
    <t>Výkop ryhy šírky 600-2000mm hor 4 100-1000 m3</t>
  </si>
  <si>
    <t>14</t>
  </si>
  <si>
    <t>132301209</t>
  </si>
  <si>
    <t>Príplatok za lepivosť pri hĺbení rýh š. nad 600 do 2 000 mm zapažených i nezapažených, s urovnaním dna v hornine 4</t>
  </si>
  <si>
    <t>15</t>
  </si>
  <si>
    <t>141701102</t>
  </si>
  <si>
    <t>Pretláčanie rúry v hornina tr. 1-4 v hĺbky od 6 m dĺžky do 35 m vonkajšieho priemeru nad 200 do 500 mm</t>
  </si>
  <si>
    <t>16</t>
  </si>
  <si>
    <t>M</t>
  </si>
  <si>
    <t>1423111100</t>
  </si>
  <si>
    <t>Rúrka hladká kruhová bezšvová D 324 mm hrúbka 8,0 mm ozn.11 353.0</t>
  </si>
  <si>
    <t>17</t>
  </si>
  <si>
    <t>151101102</t>
  </si>
  <si>
    <t>Paženie a rozopretie stien rýh pre podzemné vedenie, príložné do 4 m</t>
  </si>
  <si>
    <t>18</t>
  </si>
  <si>
    <t>151101112</t>
  </si>
  <si>
    <t>Odstránenie paženia rýh pre podzemné vedenie, príložné hĺbky do 4 m</t>
  </si>
  <si>
    <t>19</t>
  </si>
  <si>
    <t>162301121</t>
  </si>
  <si>
    <t xml:space="preserve">Vodorovné premiestnenie výkopku po spevnenej ceste z horniny tr.1-4, nad 100 do 1000 m3 na vzdialenosť nad 50 do 500 m </t>
  </si>
  <si>
    <t>20</t>
  </si>
  <si>
    <t>162501122</t>
  </si>
  <si>
    <t xml:space="preserve">Vodorovné premiestnenie výkopku po spevnenej ceste z horniny tr.1-4, nad 100 do 1000 m3 na vzdialenosť do 3000 m </t>
  </si>
  <si>
    <t>21</t>
  </si>
  <si>
    <t>167101102</t>
  </si>
  <si>
    <t>Nakladanie neuľahnutého výkopku z hornín tr.1-4 nad 100 do 1000 m3</t>
  </si>
  <si>
    <t>22</t>
  </si>
  <si>
    <t>171201202</t>
  </si>
  <si>
    <t>Uloženie sypaniny na skládky nad 100 do 1000 m3</t>
  </si>
  <si>
    <t>23</t>
  </si>
  <si>
    <t>171209002</t>
  </si>
  <si>
    <t>Poplatok za skladovanie - zemina a kamenivo (17 05) ostatné</t>
  </si>
  <si>
    <t>t</t>
  </si>
  <si>
    <t>24</t>
  </si>
  <si>
    <t>174101002</t>
  </si>
  <si>
    <t>Zásyp sypaninou so zhutnením jám, šachiet, rýh, zárezov alebo okolo objektov nad 100 do 1000 m3</t>
  </si>
  <si>
    <t>25</t>
  </si>
  <si>
    <t>5834530700</t>
  </si>
  <si>
    <t>Štrkodrva frakcia 0-63 STN EN 13242 + A1</t>
  </si>
  <si>
    <t>26</t>
  </si>
  <si>
    <t>175101101</t>
  </si>
  <si>
    <t>Obsyp potrubia sypaninou z vhodných hornín 1 až 4 bez prehodenia sypaniny</t>
  </si>
  <si>
    <t>27</t>
  </si>
  <si>
    <t>5833731900</t>
  </si>
  <si>
    <t>Štrkopiesok frakcia 0-16 STN EN 12620 + A1</t>
  </si>
  <si>
    <t>28</t>
  </si>
  <si>
    <t>181301113</t>
  </si>
  <si>
    <t>Rozprestretie ornice v rovine, plocha nad 500 m2, hr. do 200 mm</t>
  </si>
  <si>
    <t xml:space="preserve"> Zakladanie</t>
  </si>
  <si>
    <t>29</t>
  </si>
  <si>
    <t>273313521</t>
  </si>
  <si>
    <t>Betón základových dosiek, prostý tr. C 12/15</t>
  </si>
  <si>
    <t xml:space="preserve"> Zvislé a kompletné konštrukcie</t>
  </si>
  <si>
    <t>30</t>
  </si>
  <si>
    <t>338171112</t>
  </si>
  <si>
    <t>Osadenie stĺpika oceľového plotového do výšky 2.00m so zabetónovaním</t>
  </si>
  <si>
    <t>ks</t>
  </si>
  <si>
    <t>31</t>
  </si>
  <si>
    <t>5535850092</t>
  </si>
  <si>
    <t>Stĺpik pre XYLIO® XELYTE®,výška:1,5 m, pre osadenie do betónových pätiek</t>
  </si>
  <si>
    <t>32</t>
  </si>
  <si>
    <t>899713111</t>
  </si>
  <si>
    <t>Orientačná tabuľka na vodovodných a kanalizačných radoch na stĺpiku oceľovom alebo betónovom</t>
  </si>
  <si>
    <t xml:space="preserve"> Vodorovné konštrukcie</t>
  </si>
  <si>
    <t>33</t>
  </si>
  <si>
    <t>451572111</t>
  </si>
  <si>
    <t>Lôžko pod potrubie, stoky a drobné objekty, v otvorenom výkope z kameniva drobného ťaženého 0-4 mm</t>
  </si>
  <si>
    <t>34</t>
  </si>
  <si>
    <t>452311131</t>
  </si>
  <si>
    <t>Dosky, bloky, sedlá z betónu v otvorenom výkope tr. C 12/15</t>
  </si>
  <si>
    <t>35</t>
  </si>
  <si>
    <t>452351101</t>
  </si>
  <si>
    <t>Debnenie v otvorenom výkope dosiek, sedlových lôžok a blokov pod potrubie,stoky a drobné objekty</t>
  </si>
  <si>
    <t xml:space="preserve"> Komunikácie</t>
  </si>
  <si>
    <t>36</t>
  </si>
  <si>
    <t>564241111</t>
  </si>
  <si>
    <t>Podklad alebo podsyp zo štrkopiesku s rozprestretím, vlhčením a zhutnením, po zhutnení hr. 120 mm</t>
  </si>
  <si>
    <t>37</t>
  </si>
  <si>
    <t>567133115</t>
  </si>
  <si>
    <t>Podklad z kameniva spevneného cementom s rozprestretím a zhutnením, CBGM C 5/6, po zhutnení hr. 200 mm</t>
  </si>
  <si>
    <t>38</t>
  </si>
  <si>
    <t>581120215</t>
  </si>
  <si>
    <t>Kryt cementobetónový cestných komunikácií skupiny CB II pre TDZ II, III a IV, hr. 150 mm</t>
  </si>
  <si>
    <t xml:space="preserve"> Rúrové vedenie</t>
  </si>
  <si>
    <t>39</t>
  </si>
  <si>
    <t>857312121</t>
  </si>
  <si>
    <t>Montáž liatin. tvarovky jednoosovej na potrubí z rúr prírubových DN 150</t>
  </si>
  <si>
    <t>40</t>
  </si>
  <si>
    <t>3199101052</t>
  </si>
  <si>
    <t>Tvarovka prírubová TP liatinová FF kus, DN 150/1000, PN 16 s epoxidovou ochrannou vrstvou, na vodu, HAWLE</t>
  </si>
  <si>
    <t>41</t>
  </si>
  <si>
    <t>3199101054</t>
  </si>
  <si>
    <t>Tvarovka prírubová TP liatinová FF kus, DN 150/200, PN 16 s epoxidovou ochrannou vrstvou, na vodu, HAWLE</t>
  </si>
  <si>
    <t>42</t>
  </si>
  <si>
    <t>5525572600</t>
  </si>
  <si>
    <t>Koleno liatinové prírubové s pätkou D 150 mm</t>
  </si>
  <si>
    <t>43</t>
  </si>
  <si>
    <t>230032032</t>
  </si>
  <si>
    <t>Montáž prírubových spojov do PN 16 DN 150</t>
  </si>
  <si>
    <t>spoj</t>
  </si>
  <si>
    <t>44</t>
  </si>
  <si>
    <t>2861684504</t>
  </si>
  <si>
    <t xml:space="preserve">Príruba polypropylénová s oceľovým jadrom FL d 20 DN 150 FRIALEN </t>
  </si>
  <si>
    <t>45</t>
  </si>
  <si>
    <t>857313121</t>
  </si>
  <si>
    <t>Montáž liatin. tvarovky odbočnej na potrubí z rúr hrdlových DN 150</t>
  </si>
  <si>
    <t>46</t>
  </si>
  <si>
    <t>3199105132</t>
  </si>
  <si>
    <t>Tvarovka liatinová MMA-kus S2000, DN 160/150 hrdlo/príruba, PN 16 pre potrubie z PE a PVC s istením proti posunu+epoxid, na vodu, HAWLE</t>
  </si>
  <si>
    <t>47</t>
  </si>
  <si>
    <t>857314121</t>
  </si>
  <si>
    <t>Montáž liatin. tvarovky odbočnej na potrubí z rúr prírubových DN 150</t>
  </si>
  <si>
    <t>48</t>
  </si>
  <si>
    <t>3199107337</t>
  </si>
  <si>
    <t>Tvarovka liatinová T kus, DN 150/150, PN 16 s epoxidovou ochrannou vrstvou, na vodu, HAWLE</t>
  </si>
  <si>
    <t>49</t>
  </si>
  <si>
    <t>857352121</t>
  </si>
  <si>
    <t>Montáž liatin. tvarovky jednoosovej na potrubí z rúr prírubových DN 200</t>
  </si>
  <si>
    <t>50</t>
  </si>
  <si>
    <t>3199104015</t>
  </si>
  <si>
    <t>Tvarovka liatinová redukčná FFR, DN 200/150, PN 16 s epoxidovou ochrannou vrstvou, na vodu, HAWLE</t>
  </si>
  <si>
    <t>51</t>
  </si>
  <si>
    <t>230032033</t>
  </si>
  <si>
    <t>Montáž prírubových spojov do PN 16 DN 200</t>
  </si>
  <si>
    <t>52</t>
  </si>
  <si>
    <t>2861684507</t>
  </si>
  <si>
    <t xml:space="preserve">Príruba polypropylénová s oceľovým jadrom FL d 20 DN 200 FRIALEN </t>
  </si>
  <si>
    <t>53</t>
  </si>
  <si>
    <t>857354121</t>
  </si>
  <si>
    <t>Montáž liatin. tvarovky odbočnej na potrubí z rúr prírubových DN 200</t>
  </si>
  <si>
    <t>54</t>
  </si>
  <si>
    <t>3199107355</t>
  </si>
  <si>
    <t>Tvarovka liatinová T kus, DN 200/150, PN 16 s epoxidovou ochrannou vrstvou, na vodu, HAWLE</t>
  </si>
  <si>
    <t>55</t>
  </si>
  <si>
    <t>857362121</t>
  </si>
  <si>
    <t>Montáž liatin. tvarovky jednoosovej na potrubí z rúr prírubových DN 250</t>
  </si>
  <si>
    <t>56</t>
  </si>
  <si>
    <t>3199104021</t>
  </si>
  <si>
    <t>Tvarovka liatinová redukčná FFR, DN 250/200, PN 16 s epoxidovou ochrannou vrstvou, na vodu, HAWLE</t>
  </si>
  <si>
    <t>57</t>
  </si>
  <si>
    <t>3194900050</t>
  </si>
  <si>
    <t>Príruba dvojkomorová špeciálna pre oceľové potrubia DN 250/267, PN 16, istené proti posunu, z liatiny, na vodu, HAWLE</t>
  </si>
  <si>
    <t>58</t>
  </si>
  <si>
    <t>871331130</t>
  </si>
  <si>
    <t>Montáž vodovodného potrubia z dvojvsrtvového PE 100 SDR11, SDR17 zváraných elektrotvarovkami D 160x14,6 mm</t>
  </si>
  <si>
    <t>59</t>
  </si>
  <si>
    <t>2861302880</t>
  </si>
  <si>
    <t>Rúra HDPE na vodu PE 100, PN 16, SDR 11, d 160x14,6 mm, dĺ. 12 m, WAVIN</t>
  </si>
  <si>
    <t>60</t>
  </si>
  <si>
    <t>2865300210</t>
  </si>
  <si>
    <t>Elektrospojka PE 100, na vodu, plyn a kanalizáciu, SDR 11, d 160 mm, WAVIN</t>
  </si>
  <si>
    <t>61</t>
  </si>
  <si>
    <t>871361136</t>
  </si>
  <si>
    <t>Montáž vodovodného potrubia z dvojvsrtvového PE 100 SDR11, SDR17 zváraných elektrotvarovkami D 225x20,5 mm</t>
  </si>
  <si>
    <t>62</t>
  </si>
  <si>
    <t>2861302910</t>
  </si>
  <si>
    <t>Rúra HDPE na vodu PE 100, PN 16, SDR 11, d 225x20,5 mm, dĺ. 12 m, WAVIN</t>
  </si>
  <si>
    <t>63</t>
  </si>
  <si>
    <t>2865300240</t>
  </si>
  <si>
    <t>Elektrospojka PE 100, na vodu, plyn a kanalizáciu, SDR 11, d 225 mm, WAVIN</t>
  </si>
  <si>
    <t>64</t>
  </si>
  <si>
    <t>877331074</t>
  </si>
  <si>
    <t>Montáž elektrotvarovky pre vodovodné potrubia z PE 100 D 160 mm</t>
  </si>
  <si>
    <t>65</t>
  </si>
  <si>
    <t>2865300710</t>
  </si>
  <si>
    <t>Elektrokoleno 90° PE 100, na vodu, plyn a kanalizáciu, SDR 11, d 160 mm, WAVIN</t>
  </si>
  <si>
    <t>66</t>
  </si>
  <si>
    <t>67</t>
  </si>
  <si>
    <t>2861670300</t>
  </si>
  <si>
    <t xml:space="preserve">Lemový nákružok E PE 100 SDR 11 DN 160 FRIALEN </t>
  </si>
  <si>
    <t>68</t>
  </si>
  <si>
    <t>2865305780</t>
  </si>
  <si>
    <t>Oblúk 11° na tupo PE 100, na vodu, plyn a kanalizáciu, RC SDR 11 L d 160 mm, WAVIN</t>
  </si>
  <si>
    <t>69</t>
  </si>
  <si>
    <t>2865305390</t>
  </si>
  <si>
    <t>Oblúk 22° na tupo PE 100, na vodu, plyn a kanalizáciu, RC SDR 11 L d 160 mm, WAVIN</t>
  </si>
  <si>
    <t>70</t>
  </si>
  <si>
    <t>2865304220</t>
  </si>
  <si>
    <t>Oblúk 60° na tupo PE 100, na vodu, plyn a kanalizáciu, SDR 11 L d 160 mm, WAVIN</t>
  </si>
  <si>
    <t>71</t>
  </si>
  <si>
    <t>2865306200</t>
  </si>
  <si>
    <t>T-kus na tupo PE 100, na vodu, plyn a kanalizáciu, SDR 11 L d 160 mm, WAVIN</t>
  </si>
  <si>
    <t>72</t>
  </si>
  <si>
    <t>877361080</t>
  </si>
  <si>
    <t>Montáž elektrotvarovky pre vodovodné potrubia z PE 100 D 225 mm</t>
  </si>
  <si>
    <t>73</t>
  </si>
  <si>
    <t>2865301020</t>
  </si>
  <si>
    <t>Elektro T-kus, rovnoramenný PE 100, na vodu, plyn a kanalizáciu, SDR 11, d 225 mm, WAVIN</t>
  </si>
  <si>
    <t>74</t>
  </si>
  <si>
    <t>2865300740</t>
  </si>
  <si>
    <t>Elektrokoleno 90° PE 100, na vodu, plyn a kanalizáciu, SDR 11, d 225 mm, WAVIN</t>
  </si>
  <si>
    <t>75</t>
  </si>
  <si>
    <t>76</t>
  </si>
  <si>
    <t>2861681008</t>
  </si>
  <si>
    <t xml:space="preserve">Koleno 45° s dlhými ramenami BW 45° PE 100 SDR 11 DN 225 FRIALEN </t>
  </si>
  <si>
    <t>77</t>
  </si>
  <si>
    <t>2861670600</t>
  </si>
  <si>
    <t xml:space="preserve">Lemový nákružok E PE 100 SDR 11 DN 225 FRIALEN </t>
  </si>
  <si>
    <t>78</t>
  </si>
  <si>
    <t>2861621723</t>
  </si>
  <si>
    <t xml:space="preserve">T-kus 90° redukovaný BTR PE 100 SDR 11 DN 225/160 FRIALEN </t>
  </si>
  <si>
    <t>79</t>
  </si>
  <si>
    <t>892351111</t>
  </si>
  <si>
    <t>Ostatné práce na rúrovom vedení, tlakové skúšky vodovodného potrubia DN 150 alebo 200</t>
  </si>
  <si>
    <t>80</t>
  </si>
  <si>
    <t>892372111</t>
  </si>
  <si>
    <t>Zabezpečenie koncov vodovodného potrubia pri tlakových skúškach DN do 300 mm</t>
  </si>
  <si>
    <t>81</t>
  </si>
  <si>
    <t>891267211</t>
  </si>
  <si>
    <t>Montáž vodovodnej armatúry na potrubí, hydrant nadzemný DN 150</t>
  </si>
  <si>
    <t>82</t>
  </si>
  <si>
    <t>4227365032</t>
  </si>
  <si>
    <t>Nadzemný hydrant EURO 2000-RW DN 150 A2B2 RD=1,50 m na vodu, HAWLE</t>
  </si>
  <si>
    <t>83</t>
  </si>
  <si>
    <t>4227365031</t>
  </si>
  <si>
    <t>Nadzemný hydrant EURO 2000-RW DN 150 A2B2 RD=1,25 m na vodu, HAWLE</t>
  </si>
  <si>
    <t>84</t>
  </si>
  <si>
    <t>891311111</t>
  </si>
  <si>
    <t>Montáž vodovodného posúvača s osadením zemnej súpravy (bez poklopov) DN 150</t>
  </si>
  <si>
    <t>85</t>
  </si>
  <si>
    <t>4222520022</t>
  </si>
  <si>
    <t>Posúvač s prírubami krátky, typ E1, z liatiny DN 150, na vodu, HAWLE</t>
  </si>
  <si>
    <t>86</t>
  </si>
  <si>
    <t>2869110060</t>
  </si>
  <si>
    <t>Zemná súprava teleskopická E1CZ 1,30-1,80m DN125-150</t>
  </si>
  <si>
    <t>87</t>
  </si>
  <si>
    <t>899401112</t>
  </si>
  <si>
    <t>Osadenie poklopu liatinového posúvačového</t>
  </si>
  <si>
    <t>88</t>
  </si>
  <si>
    <t>4222520203</t>
  </si>
  <si>
    <t>Podkladová univerzálna doska pre posúvače na vodu, HAWLE</t>
  </si>
  <si>
    <t>89</t>
  </si>
  <si>
    <t>4229150015</t>
  </si>
  <si>
    <t xml:space="preserve">Poklop uličný "tuhý" </t>
  </si>
  <si>
    <t>90</t>
  </si>
  <si>
    <t>891311221</t>
  </si>
  <si>
    <t>Montáž vodovodnej armatúry na potrubí, posúvač v šachte s ručným kolieskom DN 150</t>
  </si>
  <si>
    <t>91</t>
  </si>
  <si>
    <t>92</t>
  </si>
  <si>
    <t>3199107252</t>
  </si>
  <si>
    <t>Ručné koliesko DN 125-150 z liatiny pre armatúry domovej prípojky, uzatváracie uzávery a armatúry Combi, HAWLE</t>
  </si>
  <si>
    <t>93</t>
  </si>
  <si>
    <t>891314121</t>
  </si>
  <si>
    <t>Montáž vodovodného kompenzátora upchávkového a gumového alebo montážnej vložky DN 150</t>
  </si>
  <si>
    <t>94</t>
  </si>
  <si>
    <t>3199105209</t>
  </si>
  <si>
    <t>Montážna vložka - medzikus DN 150, PN 16 epoxidová farba, skrutky pozinkované, na vodu, HAWLE</t>
  </si>
  <si>
    <t>95</t>
  </si>
  <si>
    <t>891351221</t>
  </si>
  <si>
    <t>Montáž vodovodnej armatúry na potrubí, posúvač v šachte s ručným kolieskom DN 200</t>
  </si>
  <si>
    <t>96</t>
  </si>
  <si>
    <t>4222520023</t>
  </si>
  <si>
    <t>Posúvač s prírubami krátky, typ E1, z liatiny DN 200, na vodu, HAWLE</t>
  </si>
  <si>
    <t>97</t>
  </si>
  <si>
    <t>3199107253</t>
  </si>
  <si>
    <t>Ručné koliesko DN 200 z liatiny pre armatúry domovej prípojky, uzatváracie uzávery a armatúry Combi, HAWLE</t>
  </si>
  <si>
    <t>98</t>
  </si>
  <si>
    <t>891354121</t>
  </si>
  <si>
    <t>Montáž vodovodného kompenzátora upchávkového a gumového alebo montážnej vložky DN 200</t>
  </si>
  <si>
    <t>99</t>
  </si>
  <si>
    <t>3199105211</t>
  </si>
  <si>
    <t>Montážna vložka - medzikus DN 200, PN 16 epoxidová farba, skrutky pozinkované, na vodu, HAWLE</t>
  </si>
  <si>
    <t>100</t>
  </si>
  <si>
    <t>893301003</t>
  </si>
  <si>
    <t>Osadenie vodomernej šachty železobetónovej, hmotnosti nad 6 do 9 t</t>
  </si>
  <si>
    <t>101</t>
  </si>
  <si>
    <t>5922411480</t>
  </si>
  <si>
    <t>Vodomerná (armatúrna) šachta železobetónová BG, lxšxv 2050x1750x2090 mm, objem 7,5 m3,vrátane poklopu a rebríka,HYDRO BG</t>
  </si>
  <si>
    <t>102</t>
  </si>
  <si>
    <t>899721112</t>
  </si>
  <si>
    <t>Vyhľadávací vodič na potrubí PVC DN nad 150 mm</t>
  </si>
  <si>
    <t>103</t>
  </si>
  <si>
    <t>899721131</t>
  </si>
  <si>
    <t>Označenie vodovodného potrubia bielou výstražnou fóliou</t>
  </si>
  <si>
    <t>104</t>
  </si>
  <si>
    <t>899912135</t>
  </si>
  <si>
    <t>Montáž kĺznej objímky RACI montovaná na potrubie DN 300</t>
  </si>
  <si>
    <t>105</t>
  </si>
  <si>
    <t>2865230039</t>
  </si>
  <si>
    <t>Objímka kĺzna, dištančná "RACI" M 75, HDPE, typ M, výška 75 mm, GAWAPLAST</t>
  </si>
  <si>
    <t>106</t>
  </si>
  <si>
    <t>2865230044</t>
  </si>
  <si>
    <t>Objímka kĺzna, dištančná "RACI" N 75, HDPE, typ N, výška 75 mm, GAWAPLAST</t>
  </si>
  <si>
    <t>107</t>
  </si>
  <si>
    <t>R1</t>
  </si>
  <si>
    <t>D+M Tesniacej manžety d160/DN300</t>
  </si>
  <si>
    <t>108</t>
  </si>
  <si>
    <t>R3</t>
  </si>
  <si>
    <t>D+M Reťazové prestupové tesnenie IL typ 360</t>
  </si>
  <si>
    <t>109</t>
  </si>
  <si>
    <t>R4</t>
  </si>
  <si>
    <t>D+M Reťazové prestupové tesnenie IL typ 400</t>
  </si>
  <si>
    <t xml:space="preserve"> Ostatné konštrukcie a práce-búranie</t>
  </si>
  <si>
    <t>110</t>
  </si>
  <si>
    <t>919735124</t>
  </si>
  <si>
    <t>Rezanie existujúceho betónového krytu alebo podkladu hĺbky nad 150 do 200 mm</t>
  </si>
  <si>
    <t>111</t>
  </si>
  <si>
    <t>971056020</t>
  </si>
  <si>
    <t>Jadrové vrty diamantovými korunkami do D 250 mm do stien - železobetónových -0,00118t</t>
  </si>
  <si>
    <t>cm</t>
  </si>
  <si>
    <t>112</t>
  </si>
  <si>
    <t>971056021</t>
  </si>
  <si>
    <t>Jadrové vrty diamantovými korunkami do D 300 mm do stien - železobetónových -0,00170t</t>
  </si>
  <si>
    <t>113</t>
  </si>
  <si>
    <t>979083114</t>
  </si>
  <si>
    <t>Vodorovné premiestnenie sutiny na skládku s naložením a zložením nad 2000 do 3000 m</t>
  </si>
  <si>
    <t>114</t>
  </si>
  <si>
    <t>979089012</t>
  </si>
  <si>
    <t>Poplatok za skladovanie - betón, tehly, dlaždice (17 01 ), ostatné</t>
  </si>
  <si>
    <t>115</t>
  </si>
  <si>
    <t>979093111</t>
  </si>
  <si>
    <t>Uloženie sutiny na skládku s hrubým urovnaním bez zhutnenia</t>
  </si>
  <si>
    <t>116</t>
  </si>
  <si>
    <t>899623131R</t>
  </si>
  <si>
    <t>Znefunkčnenie existujúceho nepotrebného potrubia zaliatím chudobným betónom C8/10 resp. demontáž potrubia (viď. technická správa)</t>
  </si>
  <si>
    <t xml:space="preserve"> Presun hmôt HSV</t>
  </si>
  <si>
    <t>117</t>
  </si>
  <si>
    <t>998224111</t>
  </si>
  <si>
    <t>Presun hmôt pre pozemné komunikácie s krytom monolitickým betónovým akejkoľvek dĺžky objektu</t>
  </si>
  <si>
    <t>118</t>
  </si>
  <si>
    <t>998276101</t>
  </si>
  <si>
    <t>Presun hmôt pre rúrové vedenie hĺbené z rúr z plast., hmôt alebo sklolamin. v otvorenom výkope</t>
  </si>
  <si>
    <t xml:space="preserve"> Práce a dodávky M</t>
  </si>
  <si>
    <t>23-M</t>
  </si>
  <si>
    <t xml:space="preserve"> Montáže potrubia</t>
  </si>
  <si>
    <t>119</t>
  </si>
  <si>
    <t>230200123</t>
  </si>
  <si>
    <t>Nasunutie potrubnej sekcie do oceľovej chráničky DN 300</t>
  </si>
  <si>
    <t>VRN</t>
  </si>
  <si>
    <t xml:space="preserve"> Vedľajšie rozpočtové náklady</t>
  </si>
  <si>
    <t>VRN03</t>
  </si>
  <si>
    <t xml:space="preserve"> Geodetické práce</t>
  </si>
  <si>
    <t>120</t>
  </si>
  <si>
    <t>000300016</t>
  </si>
  <si>
    <t>Geodetické práce - vykonávané pred výstavbou určenie vytyčovacej siete, vytýčenie staveniska, staveb. objektu</t>
  </si>
  <si>
    <t>eur</t>
  </si>
  <si>
    <t>121</t>
  </si>
  <si>
    <t>000300031</t>
  </si>
  <si>
    <t>Geodetické práce - vykonávané po výstavbe zameranie skutočného vyhotovenia stavby</t>
  </si>
  <si>
    <t>Cenová sústava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</si>
</sst>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6" formatCode="#,##0.000"/>
  </numFmts>
  <fonts count="12" x14ac:knownFonts="1">
    <font>
      <sz val="11"/>
      <color theme="1"/>
      <name val="Aptos Narrow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2"/>
      <color rgb="FF960000"/>
      <name val="Arial CE"/>
    </font>
    <font>
      <sz val="9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9" fillId="3" borderId="1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4" fontId="7" fillId="3" borderId="0" xfId="0" applyNumberFormat="1" applyFont="1" applyFill="1"/>
    <xf numFmtId="0" fontId="8" fillId="3" borderId="0" xfId="0" applyFont="1" applyFill="1" applyAlignment="1">
      <alignment horizontal="left"/>
    </xf>
    <xf numFmtId="4" fontId="8" fillId="3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/>
    <xf numFmtId="0" fontId="11" fillId="0" borderId="1" xfId="0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9F22-893E-4388-8BD5-9602D0CF2997}">
  <dimension ref="A1:K149"/>
  <sheetViews>
    <sheetView tabSelected="1" workbookViewId="0">
      <selection activeCell="N146" sqref="N146"/>
    </sheetView>
  </sheetViews>
  <sheetFormatPr defaultRowHeight="14.4" x14ac:dyDescent="0.3"/>
  <cols>
    <col min="2" max="2" width="21.44140625" bestFit="1" customWidth="1"/>
    <col min="3" max="3" width="3.44140625" customWidth="1"/>
    <col min="4" max="4" width="8.77734375" bestFit="1" customWidth="1"/>
    <col min="5" max="5" width="31.77734375" bestFit="1" customWidth="1"/>
    <col min="6" max="6" width="3.77734375" bestFit="1" customWidth="1"/>
    <col min="7" max="7" width="7.88671875" bestFit="1" customWidth="1"/>
    <col min="8" max="8" width="11.109375" bestFit="1" customWidth="1"/>
    <col min="9" max="9" width="8.6640625" bestFit="1" customWidth="1"/>
    <col min="10" max="10" width="6.44140625" bestFit="1" customWidth="1"/>
    <col min="11" max="16384" width="8.88671875" style="50"/>
  </cols>
  <sheetData>
    <row r="1" spans="1:11" ht="17.399999999999999" x14ac:dyDescent="0.3">
      <c r="A1" s="4"/>
      <c r="B1" s="1" t="s">
        <v>10</v>
      </c>
      <c r="C1" s="3"/>
      <c r="D1" s="3"/>
      <c r="E1" s="3"/>
      <c r="F1" s="3"/>
      <c r="G1" s="3"/>
      <c r="H1" s="3"/>
      <c r="I1" s="3"/>
      <c r="J1" s="3"/>
      <c r="K1" s="49"/>
    </row>
    <row r="2" spans="1:11" x14ac:dyDescent="0.3">
      <c r="A2" s="4"/>
      <c r="B2" s="3"/>
      <c r="C2" s="3"/>
      <c r="D2" s="3"/>
      <c r="E2" s="3"/>
      <c r="F2" s="3"/>
      <c r="G2" s="3"/>
      <c r="H2" s="3"/>
      <c r="I2" s="3"/>
      <c r="J2" s="3"/>
      <c r="K2" s="49"/>
    </row>
    <row r="3" spans="1:11" x14ac:dyDescent="0.3">
      <c r="A3" s="4"/>
      <c r="B3" s="2" t="s">
        <v>0</v>
      </c>
      <c r="C3" s="3"/>
      <c r="D3" s="3"/>
      <c r="E3" s="3"/>
      <c r="F3" s="3"/>
      <c r="G3" s="3"/>
      <c r="H3" s="3"/>
      <c r="I3" s="3"/>
      <c r="J3" s="3"/>
      <c r="K3" s="49"/>
    </row>
    <row r="4" spans="1:11" x14ac:dyDescent="0.3">
      <c r="A4" s="4"/>
      <c r="B4" s="3"/>
      <c r="C4" s="3"/>
      <c r="D4" s="45"/>
      <c r="E4" s="46"/>
      <c r="F4" s="46"/>
      <c r="G4" s="46"/>
      <c r="H4" s="3"/>
      <c r="I4" s="3"/>
      <c r="J4" s="3"/>
      <c r="K4" s="49"/>
    </row>
    <row r="5" spans="1:11" x14ac:dyDescent="0.3">
      <c r="A5" s="4"/>
      <c r="B5" s="2" t="s">
        <v>1</v>
      </c>
      <c r="C5" s="3"/>
      <c r="D5" s="3"/>
      <c r="E5" s="3"/>
      <c r="F5" s="3"/>
      <c r="G5" s="3"/>
      <c r="H5" s="3"/>
      <c r="I5" s="3"/>
      <c r="J5" s="3"/>
      <c r="K5" s="49"/>
    </row>
    <row r="6" spans="1:11" x14ac:dyDescent="0.3">
      <c r="A6" s="4"/>
      <c r="B6" s="3"/>
      <c r="C6" s="3"/>
      <c r="D6" s="47"/>
      <c r="E6" s="48"/>
      <c r="F6" s="48"/>
      <c r="G6" s="48"/>
      <c r="H6" s="3"/>
      <c r="I6" s="3"/>
      <c r="J6" s="3"/>
      <c r="K6" s="49"/>
    </row>
    <row r="7" spans="1:11" x14ac:dyDescent="0.3">
      <c r="A7" s="4"/>
      <c r="B7" s="3"/>
      <c r="C7" s="3"/>
      <c r="D7" s="3"/>
      <c r="E7" s="3"/>
      <c r="F7" s="3"/>
      <c r="G7" s="3"/>
      <c r="H7" s="3"/>
      <c r="I7" s="3"/>
      <c r="J7" s="3"/>
      <c r="K7" s="49"/>
    </row>
    <row r="8" spans="1:11" x14ac:dyDescent="0.3">
      <c r="A8" s="4"/>
      <c r="B8" s="2" t="s">
        <v>2</v>
      </c>
      <c r="C8" s="3"/>
      <c r="D8" s="3"/>
      <c r="E8" s="5"/>
      <c r="F8" s="3"/>
      <c r="G8" s="3"/>
      <c r="H8" s="2" t="s">
        <v>3</v>
      </c>
      <c r="I8" s="6"/>
      <c r="J8" s="3"/>
      <c r="K8" s="49"/>
    </row>
    <row r="9" spans="1:11" x14ac:dyDescent="0.3">
      <c r="A9" s="4"/>
      <c r="B9" s="3"/>
      <c r="C9" s="3"/>
      <c r="D9" s="3"/>
      <c r="E9" s="3"/>
      <c r="F9" s="3"/>
      <c r="G9" s="3"/>
      <c r="H9" s="3"/>
      <c r="I9" s="3"/>
      <c r="J9" s="3"/>
      <c r="K9" s="49"/>
    </row>
    <row r="10" spans="1:11" x14ac:dyDescent="0.3">
      <c r="A10" s="4"/>
      <c r="B10" s="2" t="s">
        <v>4</v>
      </c>
      <c r="C10" s="3"/>
      <c r="D10" s="3"/>
      <c r="E10" s="5"/>
      <c r="F10" s="3"/>
      <c r="G10" s="3"/>
      <c r="H10" s="2" t="s">
        <v>6</v>
      </c>
      <c r="I10" s="7"/>
      <c r="J10" s="3"/>
      <c r="K10" s="49"/>
    </row>
    <row r="11" spans="1:11" x14ac:dyDescent="0.3">
      <c r="A11" s="4"/>
      <c r="B11" s="2" t="s">
        <v>5</v>
      </c>
      <c r="C11" s="3"/>
      <c r="D11" s="3"/>
      <c r="E11" s="5"/>
      <c r="F11" s="3"/>
      <c r="G11" s="3"/>
      <c r="H11" s="2" t="s">
        <v>7</v>
      </c>
      <c r="I11" s="7"/>
      <c r="J11" s="3"/>
      <c r="K11" s="49"/>
    </row>
    <row r="12" spans="1:1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  <c r="K12" s="49"/>
    </row>
    <row r="13" spans="1:11" ht="34.200000000000003" x14ac:dyDescent="0.3">
      <c r="A13" s="10"/>
      <c r="B13" s="11" t="s">
        <v>11</v>
      </c>
      <c r="C13" s="12" t="s">
        <v>12</v>
      </c>
      <c r="D13" s="12" t="s">
        <v>13</v>
      </c>
      <c r="E13" s="12" t="s">
        <v>14</v>
      </c>
      <c r="F13" s="12" t="s">
        <v>15</v>
      </c>
      <c r="G13" s="12" t="s">
        <v>16</v>
      </c>
      <c r="H13" s="12" t="s">
        <v>17</v>
      </c>
      <c r="I13" s="13" t="s">
        <v>8</v>
      </c>
      <c r="J13" s="35" t="s">
        <v>405</v>
      </c>
      <c r="K13" s="51"/>
    </row>
    <row r="14" spans="1:11" ht="15.6" x14ac:dyDescent="0.3">
      <c r="A14" s="4"/>
      <c r="B14" s="14" t="s">
        <v>9</v>
      </c>
      <c r="C14" s="3"/>
      <c r="D14" s="3"/>
      <c r="E14" s="3"/>
      <c r="F14" s="3"/>
      <c r="G14" s="3"/>
      <c r="H14" s="3"/>
      <c r="I14" s="15">
        <f>BJ14</f>
        <v>0</v>
      </c>
      <c r="J14" s="3"/>
      <c r="K14" s="49"/>
    </row>
    <row r="15" spans="1:11" ht="15.6" x14ac:dyDescent="0.3">
      <c r="A15" s="17"/>
      <c r="B15" s="16"/>
      <c r="C15" s="18" t="s">
        <v>18</v>
      </c>
      <c r="D15" s="19" t="s">
        <v>19</v>
      </c>
      <c r="E15" s="19" t="s">
        <v>20</v>
      </c>
      <c r="F15" s="16"/>
      <c r="G15" s="16"/>
      <c r="H15" s="16"/>
      <c r="I15" s="20">
        <f>BJ15</f>
        <v>0</v>
      </c>
      <c r="J15" s="16"/>
      <c r="K15" s="52"/>
    </row>
    <row r="16" spans="1:11" x14ac:dyDescent="0.3">
      <c r="A16" s="17"/>
      <c r="B16" s="16"/>
      <c r="C16" s="18" t="s">
        <v>18</v>
      </c>
      <c r="D16" s="21" t="s">
        <v>21</v>
      </c>
      <c r="E16" s="21" t="s">
        <v>22</v>
      </c>
      <c r="F16" s="16"/>
      <c r="G16" s="16"/>
      <c r="H16" s="16"/>
      <c r="I16" s="22">
        <f>SUM(I17:I44)</f>
        <v>0</v>
      </c>
      <c r="J16" s="16"/>
      <c r="K16" s="52"/>
    </row>
    <row r="17" spans="1:11" ht="34.200000000000003" x14ac:dyDescent="0.3">
      <c r="A17" s="4"/>
      <c r="B17" s="23" t="s">
        <v>21</v>
      </c>
      <c r="C17" s="23" t="s">
        <v>23</v>
      </c>
      <c r="D17" s="24" t="s">
        <v>24</v>
      </c>
      <c r="E17" s="25" t="s">
        <v>25</v>
      </c>
      <c r="F17" s="26" t="s">
        <v>26</v>
      </c>
      <c r="G17" s="27">
        <v>271.79599999999999</v>
      </c>
      <c r="H17" s="28"/>
      <c r="I17" s="28">
        <f t="shared" ref="I17:I44" si="0">ROUND(H17*G17,2)</f>
        <v>0</v>
      </c>
      <c r="J17" s="36"/>
      <c r="K17" s="49"/>
    </row>
    <row r="18" spans="1:11" ht="34.200000000000003" x14ac:dyDescent="0.3">
      <c r="A18" s="4"/>
      <c r="B18" s="23" t="s">
        <v>27</v>
      </c>
      <c r="C18" s="23" t="s">
        <v>23</v>
      </c>
      <c r="D18" s="24" t="s">
        <v>28</v>
      </c>
      <c r="E18" s="25" t="s">
        <v>29</v>
      </c>
      <c r="F18" s="26" t="s">
        <v>26</v>
      </c>
      <c r="G18" s="27">
        <v>271.79599999999999</v>
      </c>
      <c r="H18" s="28"/>
      <c r="I18" s="28">
        <f t="shared" si="0"/>
        <v>0</v>
      </c>
      <c r="J18" s="36"/>
      <c r="K18" s="49"/>
    </row>
    <row r="19" spans="1:11" ht="34.200000000000003" x14ac:dyDescent="0.3">
      <c r="A19" s="4"/>
      <c r="B19" s="23" t="s">
        <v>30</v>
      </c>
      <c r="C19" s="23" t="s">
        <v>23</v>
      </c>
      <c r="D19" s="24" t="s">
        <v>31</v>
      </c>
      <c r="E19" s="25" t="s">
        <v>32</v>
      </c>
      <c r="F19" s="26" t="s">
        <v>33</v>
      </c>
      <c r="G19" s="27">
        <v>143.89400000000001</v>
      </c>
      <c r="H19" s="28"/>
      <c r="I19" s="28">
        <f t="shared" si="0"/>
        <v>0</v>
      </c>
      <c r="J19" s="36"/>
      <c r="K19" s="49"/>
    </row>
    <row r="20" spans="1:11" ht="22.8" x14ac:dyDescent="0.3">
      <c r="A20" s="4"/>
      <c r="B20" s="23" t="s">
        <v>34</v>
      </c>
      <c r="C20" s="23" t="s">
        <v>23</v>
      </c>
      <c r="D20" s="24" t="s">
        <v>35</v>
      </c>
      <c r="E20" s="25" t="s">
        <v>36</v>
      </c>
      <c r="F20" s="26" t="s">
        <v>37</v>
      </c>
      <c r="G20" s="27">
        <v>30</v>
      </c>
      <c r="H20" s="28"/>
      <c r="I20" s="28">
        <f t="shared" si="0"/>
        <v>0</v>
      </c>
      <c r="J20" s="36"/>
      <c r="K20" s="49"/>
    </row>
    <row r="21" spans="1:11" ht="34.200000000000003" x14ac:dyDescent="0.3">
      <c r="A21" s="4"/>
      <c r="B21" s="23" t="s">
        <v>38</v>
      </c>
      <c r="C21" s="23" t="s">
        <v>23</v>
      </c>
      <c r="D21" s="24" t="s">
        <v>39</v>
      </c>
      <c r="E21" s="25" t="s">
        <v>40</v>
      </c>
      <c r="F21" s="26" t="s">
        <v>41</v>
      </c>
      <c r="G21" s="27">
        <v>98</v>
      </c>
      <c r="H21" s="28"/>
      <c r="I21" s="28">
        <f t="shared" si="0"/>
        <v>0</v>
      </c>
      <c r="J21" s="36"/>
      <c r="K21" s="49"/>
    </row>
    <row r="22" spans="1:11" ht="34.200000000000003" x14ac:dyDescent="0.3">
      <c r="A22" s="4"/>
      <c r="B22" s="23" t="s">
        <v>42</v>
      </c>
      <c r="C22" s="23" t="s">
        <v>23</v>
      </c>
      <c r="D22" s="24" t="s">
        <v>43</v>
      </c>
      <c r="E22" s="25" t="s">
        <v>44</v>
      </c>
      <c r="F22" s="26" t="s">
        <v>45</v>
      </c>
      <c r="G22" s="27">
        <v>14</v>
      </c>
      <c r="H22" s="28"/>
      <c r="I22" s="28">
        <f t="shared" si="0"/>
        <v>0</v>
      </c>
      <c r="J22" s="36"/>
      <c r="K22" s="49"/>
    </row>
    <row r="23" spans="1:11" ht="22.8" x14ac:dyDescent="0.3">
      <c r="A23" s="4"/>
      <c r="B23" s="23" t="s">
        <v>46</v>
      </c>
      <c r="C23" s="23" t="s">
        <v>23</v>
      </c>
      <c r="D23" s="24" t="s">
        <v>47</v>
      </c>
      <c r="E23" s="25" t="s">
        <v>48</v>
      </c>
      <c r="F23" s="26" t="s">
        <v>37</v>
      </c>
      <c r="G23" s="27">
        <v>28.5</v>
      </c>
      <c r="H23" s="28"/>
      <c r="I23" s="28">
        <f t="shared" si="0"/>
        <v>0</v>
      </c>
      <c r="J23" s="36"/>
      <c r="K23" s="49"/>
    </row>
    <row r="24" spans="1:11" ht="22.8" x14ac:dyDescent="0.3">
      <c r="A24" s="4"/>
      <c r="B24" s="23" t="s">
        <v>49</v>
      </c>
      <c r="C24" s="23" t="s">
        <v>23</v>
      </c>
      <c r="D24" s="24" t="s">
        <v>50</v>
      </c>
      <c r="E24" s="25" t="s">
        <v>51</v>
      </c>
      <c r="F24" s="26" t="s">
        <v>37</v>
      </c>
      <c r="G24" s="27">
        <v>16.5</v>
      </c>
      <c r="H24" s="28"/>
      <c r="I24" s="28">
        <f t="shared" si="0"/>
        <v>0</v>
      </c>
      <c r="J24" s="36"/>
      <c r="K24" s="49"/>
    </row>
    <row r="25" spans="1:11" ht="22.8" x14ac:dyDescent="0.3">
      <c r="A25" s="4"/>
      <c r="B25" s="23" t="s">
        <v>52</v>
      </c>
      <c r="C25" s="23" t="s">
        <v>23</v>
      </c>
      <c r="D25" s="24" t="s">
        <v>53</v>
      </c>
      <c r="E25" s="25" t="s">
        <v>54</v>
      </c>
      <c r="F25" s="26" t="s">
        <v>33</v>
      </c>
      <c r="G25" s="27">
        <v>108.3</v>
      </c>
      <c r="H25" s="28"/>
      <c r="I25" s="28">
        <f t="shared" si="0"/>
        <v>0</v>
      </c>
      <c r="J25" s="36"/>
      <c r="K25" s="49"/>
    </row>
    <row r="26" spans="1:11" ht="34.200000000000003" x14ac:dyDescent="0.3">
      <c r="A26" s="4"/>
      <c r="B26" s="23" t="s">
        <v>55</v>
      </c>
      <c r="C26" s="23" t="s">
        <v>23</v>
      </c>
      <c r="D26" s="24" t="s">
        <v>56</v>
      </c>
      <c r="E26" s="25" t="s">
        <v>57</v>
      </c>
      <c r="F26" s="26" t="s">
        <v>33</v>
      </c>
      <c r="G26" s="27">
        <v>108.3</v>
      </c>
      <c r="H26" s="28"/>
      <c r="I26" s="28">
        <f t="shared" si="0"/>
        <v>0</v>
      </c>
      <c r="J26" s="36"/>
      <c r="K26" s="49"/>
    </row>
    <row r="27" spans="1:11" ht="22.8" x14ac:dyDescent="0.3">
      <c r="A27" s="4"/>
      <c r="B27" s="23" t="s">
        <v>58</v>
      </c>
      <c r="C27" s="23" t="s">
        <v>23</v>
      </c>
      <c r="D27" s="24" t="s">
        <v>59</v>
      </c>
      <c r="E27" s="25" t="s">
        <v>60</v>
      </c>
      <c r="F27" s="26" t="s">
        <v>33</v>
      </c>
      <c r="G27" s="27">
        <v>283.63099999999997</v>
      </c>
      <c r="H27" s="28"/>
      <c r="I27" s="28">
        <f t="shared" si="0"/>
        <v>0</v>
      </c>
      <c r="J27" s="36"/>
      <c r="K27" s="49"/>
    </row>
    <row r="28" spans="1:11" ht="45.6" x14ac:dyDescent="0.3">
      <c r="A28" s="4"/>
      <c r="B28" s="23" t="s">
        <v>61</v>
      </c>
      <c r="C28" s="23" t="s">
        <v>23</v>
      </c>
      <c r="D28" s="24" t="s">
        <v>62</v>
      </c>
      <c r="E28" s="25" t="s">
        <v>63</v>
      </c>
      <c r="F28" s="26" t="s">
        <v>33</v>
      </c>
      <c r="G28" s="27">
        <v>283.63099999999997</v>
      </c>
      <c r="H28" s="28"/>
      <c r="I28" s="28">
        <f t="shared" si="0"/>
        <v>0</v>
      </c>
      <c r="J28" s="36"/>
      <c r="K28" s="49"/>
    </row>
    <row r="29" spans="1:11" ht="22.8" x14ac:dyDescent="0.3">
      <c r="A29" s="4"/>
      <c r="B29" s="23" t="s">
        <v>64</v>
      </c>
      <c r="C29" s="23" t="s">
        <v>23</v>
      </c>
      <c r="D29" s="24" t="s">
        <v>65</v>
      </c>
      <c r="E29" s="25" t="s">
        <v>66</v>
      </c>
      <c r="F29" s="26" t="s">
        <v>33</v>
      </c>
      <c r="G29" s="27">
        <v>283.63099999999997</v>
      </c>
      <c r="H29" s="28"/>
      <c r="I29" s="28">
        <f t="shared" si="0"/>
        <v>0</v>
      </c>
      <c r="J29" s="36"/>
      <c r="K29" s="49"/>
    </row>
    <row r="30" spans="1:11" ht="45.6" x14ac:dyDescent="0.3">
      <c r="A30" s="4"/>
      <c r="B30" s="23" t="s">
        <v>67</v>
      </c>
      <c r="C30" s="23" t="s">
        <v>23</v>
      </c>
      <c r="D30" s="24" t="s">
        <v>68</v>
      </c>
      <c r="E30" s="25" t="s">
        <v>69</v>
      </c>
      <c r="F30" s="26" t="s">
        <v>33</v>
      </c>
      <c r="G30" s="27">
        <v>283.63099999999997</v>
      </c>
      <c r="H30" s="28"/>
      <c r="I30" s="28">
        <f t="shared" si="0"/>
        <v>0</v>
      </c>
      <c r="J30" s="36"/>
      <c r="K30" s="49"/>
    </row>
    <row r="31" spans="1:11" ht="34.200000000000003" x14ac:dyDescent="0.3">
      <c r="A31" s="4"/>
      <c r="B31" s="23" t="s">
        <v>70</v>
      </c>
      <c r="C31" s="23" t="s">
        <v>23</v>
      </c>
      <c r="D31" s="24" t="s">
        <v>71</v>
      </c>
      <c r="E31" s="25" t="s">
        <v>72</v>
      </c>
      <c r="F31" s="26" t="s">
        <v>37</v>
      </c>
      <c r="G31" s="27">
        <v>7.6</v>
      </c>
      <c r="H31" s="28"/>
      <c r="I31" s="28">
        <f t="shared" si="0"/>
        <v>0</v>
      </c>
      <c r="J31" s="36"/>
      <c r="K31" s="49"/>
    </row>
    <row r="32" spans="1:11" ht="22.8" x14ac:dyDescent="0.3">
      <c r="A32" s="4"/>
      <c r="B32" s="29" t="s">
        <v>73</v>
      </c>
      <c r="C32" s="29" t="s">
        <v>74</v>
      </c>
      <c r="D32" s="30" t="s">
        <v>75</v>
      </c>
      <c r="E32" s="31" t="s">
        <v>76</v>
      </c>
      <c r="F32" s="32" t="s">
        <v>37</v>
      </c>
      <c r="G32" s="33">
        <v>7.6</v>
      </c>
      <c r="H32" s="34"/>
      <c r="I32" s="34">
        <f t="shared" si="0"/>
        <v>0</v>
      </c>
      <c r="J32" s="37"/>
      <c r="K32" s="53"/>
    </row>
    <row r="33" spans="1:11" ht="22.8" x14ac:dyDescent="0.3">
      <c r="A33" s="4"/>
      <c r="B33" s="23" t="s">
        <v>77</v>
      </c>
      <c r="C33" s="23" t="s">
        <v>23</v>
      </c>
      <c r="D33" s="24" t="s">
        <v>78</v>
      </c>
      <c r="E33" s="25" t="s">
        <v>79</v>
      </c>
      <c r="F33" s="26" t="s">
        <v>26</v>
      </c>
      <c r="G33" s="27">
        <v>1169.953</v>
      </c>
      <c r="H33" s="28"/>
      <c r="I33" s="28">
        <f t="shared" si="0"/>
        <v>0</v>
      </c>
      <c r="J33" s="36"/>
      <c r="K33" s="49"/>
    </row>
    <row r="34" spans="1:11" ht="22.8" x14ac:dyDescent="0.3">
      <c r="A34" s="4"/>
      <c r="B34" s="23" t="s">
        <v>80</v>
      </c>
      <c r="C34" s="23" t="s">
        <v>23</v>
      </c>
      <c r="D34" s="24" t="s">
        <v>81</v>
      </c>
      <c r="E34" s="25" t="s">
        <v>82</v>
      </c>
      <c r="F34" s="26" t="s">
        <v>26</v>
      </c>
      <c r="G34" s="27">
        <v>1169.953</v>
      </c>
      <c r="H34" s="28"/>
      <c r="I34" s="28">
        <f t="shared" si="0"/>
        <v>0</v>
      </c>
      <c r="J34" s="36"/>
      <c r="K34" s="49"/>
    </row>
    <row r="35" spans="1:11" ht="45.6" x14ac:dyDescent="0.3">
      <c r="A35" s="4"/>
      <c r="B35" s="23" t="s">
        <v>83</v>
      </c>
      <c r="C35" s="23" t="s">
        <v>23</v>
      </c>
      <c r="D35" s="24" t="s">
        <v>84</v>
      </c>
      <c r="E35" s="25" t="s">
        <v>85</v>
      </c>
      <c r="F35" s="26" t="s">
        <v>33</v>
      </c>
      <c r="G35" s="27">
        <v>722.25400000000002</v>
      </c>
      <c r="H35" s="28"/>
      <c r="I35" s="28">
        <f t="shared" si="0"/>
        <v>0</v>
      </c>
      <c r="J35" s="36"/>
      <c r="K35" s="49"/>
    </row>
    <row r="36" spans="1:11" ht="34.200000000000003" x14ac:dyDescent="0.3">
      <c r="A36" s="4"/>
      <c r="B36" s="23" t="s">
        <v>86</v>
      </c>
      <c r="C36" s="23" t="s">
        <v>23</v>
      </c>
      <c r="D36" s="24" t="s">
        <v>87</v>
      </c>
      <c r="E36" s="25" t="s">
        <v>88</v>
      </c>
      <c r="F36" s="26" t="s">
        <v>33</v>
      </c>
      <c r="G36" s="27">
        <v>458.32900000000001</v>
      </c>
      <c r="H36" s="28"/>
      <c r="I36" s="28">
        <f t="shared" si="0"/>
        <v>0</v>
      </c>
      <c r="J36" s="36"/>
      <c r="K36" s="49"/>
    </row>
    <row r="37" spans="1:11" ht="22.8" x14ac:dyDescent="0.3">
      <c r="A37" s="4"/>
      <c r="B37" s="23" t="s">
        <v>89</v>
      </c>
      <c r="C37" s="23" t="s">
        <v>23</v>
      </c>
      <c r="D37" s="24" t="s">
        <v>90</v>
      </c>
      <c r="E37" s="25" t="s">
        <v>91</v>
      </c>
      <c r="F37" s="26" t="s">
        <v>33</v>
      </c>
      <c r="G37" s="27">
        <v>361.12700000000001</v>
      </c>
      <c r="H37" s="28"/>
      <c r="I37" s="28">
        <f t="shared" si="0"/>
        <v>0</v>
      </c>
      <c r="J37" s="36"/>
      <c r="K37" s="49"/>
    </row>
    <row r="38" spans="1:11" ht="22.8" x14ac:dyDescent="0.3">
      <c r="A38" s="4"/>
      <c r="B38" s="23" t="s">
        <v>92</v>
      </c>
      <c r="C38" s="23" t="s">
        <v>23</v>
      </c>
      <c r="D38" s="24" t="s">
        <v>93</v>
      </c>
      <c r="E38" s="25" t="s">
        <v>94</v>
      </c>
      <c r="F38" s="26" t="s">
        <v>33</v>
      </c>
      <c r="G38" s="27">
        <v>819.45299999999997</v>
      </c>
      <c r="H38" s="28"/>
      <c r="I38" s="28">
        <f t="shared" si="0"/>
        <v>0</v>
      </c>
      <c r="J38" s="36"/>
      <c r="K38" s="49"/>
    </row>
    <row r="39" spans="1:11" ht="22.8" x14ac:dyDescent="0.3">
      <c r="A39" s="4"/>
      <c r="B39" s="23" t="s">
        <v>95</v>
      </c>
      <c r="C39" s="23" t="s">
        <v>23</v>
      </c>
      <c r="D39" s="24" t="s">
        <v>96</v>
      </c>
      <c r="E39" s="25" t="s">
        <v>97</v>
      </c>
      <c r="F39" s="26" t="s">
        <v>98</v>
      </c>
      <c r="G39" s="27">
        <v>710.41</v>
      </c>
      <c r="H39" s="28"/>
      <c r="I39" s="28">
        <f t="shared" si="0"/>
        <v>0</v>
      </c>
      <c r="J39" s="36"/>
      <c r="K39" s="49"/>
    </row>
    <row r="40" spans="1:11" ht="34.200000000000003" x14ac:dyDescent="0.3">
      <c r="A40" s="4"/>
      <c r="B40" s="23" t="s">
        <v>99</v>
      </c>
      <c r="C40" s="23" t="s">
        <v>23</v>
      </c>
      <c r="D40" s="24" t="s">
        <v>100</v>
      </c>
      <c r="E40" s="25" t="s">
        <v>101</v>
      </c>
      <c r="F40" s="26" t="s">
        <v>33</v>
      </c>
      <c r="G40" s="27">
        <v>409.43299999999999</v>
      </c>
      <c r="H40" s="28"/>
      <c r="I40" s="28">
        <f t="shared" si="0"/>
        <v>0</v>
      </c>
      <c r="J40" s="36"/>
      <c r="K40" s="49"/>
    </row>
    <row r="41" spans="1:11" ht="22.8" x14ac:dyDescent="0.3">
      <c r="A41" s="4"/>
      <c r="B41" s="29" t="s">
        <v>102</v>
      </c>
      <c r="C41" s="29" t="s">
        <v>74</v>
      </c>
      <c r="D41" s="30" t="s">
        <v>103</v>
      </c>
      <c r="E41" s="31" t="s">
        <v>104</v>
      </c>
      <c r="F41" s="32" t="s">
        <v>98</v>
      </c>
      <c r="G41" s="33">
        <v>326.738</v>
      </c>
      <c r="H41" s="34"/>
      <c r="I41" s="34">
        <f t="shared" si="0"/>
        <v>0</v>
      </c>
      <c r="J41" s="37"/>
      <c r="K41" s="53"/>
    </row>
    <row r="42" spans="1:11" ht="22.8" x14ac:dyDescent="0.3">
      <c r="A42" s="4"/>
      <c r="B42" s="23" t="s">
        <v>105</v>
      </c>
      <c r="C42" s="23" t="s">
        <v>23</v>
      </c>
      <c r="D42" s="24" t="s">
        <v>106</v>
      </c>
      <c r="E42" s="25" t="s">
        <v>107</v>
      </c>
      <c r="F42" s="26" t="s">
        <v>33</v>
      </c>
      <c r="G42" s="27">
        <v>190.59299999999999</v>
      </c>
      <c r="H42" s="28"/>
      <c r="I42" s="28">
        <f t="shared" si="0"/>
        <v>0</v>
      </c>
      <c r="J42" s="36"/>
      <c r="K42" s="49"/>
    </row>
    <row r="43" spans="1:11" ht="22.8" x14ac:dyDescent="0.3">
      <c r="A43" s="4"/>
      <c r="B43" s="29" t="s">
        <v>108</v>
      </c>
      <c r="C43" s="29" t="s">
        <v>74</v>
      </c>
      <c r="D43" s="30" t="s">
        <v>109</v>
      </c>
      <c r="E43" s="31" t="s">
        <v>110</v>
      </c>
      <c r="F43" s="32" t="s">
        <v>98</v>
      </c>
      <c r="G43" s="33">
        <v>324.00799999999998</v>
      </c>
      <c r="H43" s="34"/>
      <c r="I43" s="34">
        <f t="shared" si="0"/>
        <v>0</v>
      </c>
      <c r="J43" s="37"/>
      <c r="K43" s="53"/>
    </row>
    <row r="44" spans="1:11" ht="22.8" x14ac:dyDescent="0.3">
      <c r="A44" s="4"/>
      <c r="B44" s="23" t="s">
        <v>111</v>
      </c>
      <c r="C44" s="23" t="s">
        <v>23</v>
      </c>
      <c r="D44" s="24" t="s">
        <v>112</v>
      </c>
      <c r="E44" s="25" t="s">
        <v>113</v>
      </c>
      <c r="F44" s="26" t="s">
        <v>26</v>
      </c>
      <c r="G44" s="27">
        <v>719.46799999999996</v>
      </c>
      <c r="H44" s="28"/>
      <c r="I44" s="28">
        <f t="shared" si="0"/>
        <v>0</v>
      </c>
      <c r="J44" s="36"/>
      <c r="K44" s="49"/>
    </row>
    <row r="45" spans="1:11" x14ac:dyDescent="0.3">
      <c r="A45" s="38"/>
      <c r="B45" s="39"/>
      <c r="C45" s="40" t="s">
        <v>18</v>
      </c>
      <c r="D45" s="43" t="s">
        <v>27</v>
      </c>
      <c r="E45" s="43" t="s">
        <v>114</v>
      </c>
      <c r="F45" s="39"/>
      <c r="G45" s="39"/>
      <c r="H45" s="39"/>
      <c r="I45" s="44">
        <f>SUM(I46)</f>
        <v>0</v>
      </c>
      <c r="J45" s="39"/>
      <c r="K45" s="52"/>
    </row>
    <row r="46" spans="1:11" ht="22.8" x14ac:dyDescent="0.3">
      <c r="A46" s="4"/>
      <c r="B46" s="23" t="s">
        <v>115</v>
      </c>
      <c r="C46" s="23" t="s">
        <v>23</v>
      </c>
      <c r="D46" s="24" t="s">
        <v>116</v>
      </c>
      <c r="E46" s="25" t="s">
        <v>117</v>
      </c>
      <c r="F46" s="26" t="s">
        <v>33</v>
      </c>
      <c r="G46" s="27">
        <v>2.1</v>
      </c>
      <c r="H46" s="28"/>
      <c r="I46" s="28">
        <f>ROUND(H46*G46,2)</f>
        <v>0</v>
      </c>
      <c r="J46" s="36"/>
      <c r="K46" s="49"/>
    </row>
    <row r="47" spans="1:11" x14ac:dyDescent="0.3">
      <c r="A47" s="38"/>
      <c r="B47" s="39"/>
      <c r="C47" s="40" t="s">
        <v>18</v>
      </c>
      <c r="D47" s="43" t="s">
        <v>30</v>
      </c>
      <c r="E47" s="43" t="s">
        <v>118</v>
      </c>
      <c r="F47" s="39"/>
      <c r="G47" s="39"/>
      <c r="H47" s="39"/>
      <c r="I47" s="44">
        <f>SUM(I48:I50)</f>
        <v>0</v>
      </c>
      <c r="J47" s="39"/>
      <c r="K47" s="52"/>
    </row>
    <row r="48" spans="1:11" ht="22.8" x14ac:dyDescent="0.3">
      <c r="A48" s="4"/>
      <c r="B48" s="23" t="s">
        <v>119</v>
      </c>
      <c r="C48" s="23" t="s">
        <v>23</v>
      </c>
      <c r="D48" s="24" t="s">
        <v>120</v>
      </c>
      <c r="E48" s="25" t="s">
        <v>121</v>
      </c>
      <c r="F48" s="26" t="s">
        <v>122</v>
      </c>
      <c r="G48" s="27">
        <v>3</v>
      </c>
      <c r="H48" s="28"/>
      <c r="I48" s="28">
        <f>ROUND(H48*G48,2)</f>
        <v>0</v>
      </c>
      <c r="J48" s="36"/>
      <c r="K48" s="49"/>
    </row>
    <row r="49" spans="1:11" ht="22.8" x14ac:dyDescent="0.3">
      <c r="A49" s="4"/>
      <c r="B49" s="29" t="s">
        <v>123</v>
      </c>
      <c r="C49" s="29" t="s">
        <v>74</v>
      </c>
      <c r="D49" s="30" t="s">
        <v>124</v>
      </c>
      <c r="E49" s="31" t="s">
        <v>125</v>
      </c>
      <c r="F49" s="32" t="s">
        <v>122</v>
      </c>
      <c r="G49" s="33">
        <v>3</v>
      </c>
      <c r="H49" s="34"/>
      <c r="I49" s="34">
        <f>ROUND(H49*G49,2)</f>
        <v>0</v>
      </c>
      <c r="J49" s="37"/>
      <c r="K49" s="53"/>
    </row>
    <row r="50" spans="1:11" ht="34.200000000000003" x14ac:dyDescent="0.3">
      <c r="A50" s="4"/>
      <c r="B50" s="23" t="s">
        <v>126</v>
      </c>
      <c r="C50" s="23" t="s">
        <v>23</v>
      </c>
      <c r="D50" s="24" t="s">
        <v>127</v>
      </c>
      <c r="E50" s="25" t="s">
        <v>128</v>
      </c>
      <c r="F50" s="26" t="s">
        <v>122</v>
      </c>
      <c r="G50" s="27">
        <v>3</v>
      </c>
      <c r="H50" s="28"/>
      <c r="I50" s="28">
        <f>ROUND(H50*G50,2)</f>
        <v>0</v>
      </c>
      <c r="J50" s="36"/>
      <c r="K50" s="49"/>
    </row>
    <row r="51" spans="1:11" x14ac:dyDescent="0.3">
      <c r="A51" s="38"/>
      <c r="B51" s="39"/>
      <c r="C51" s="40" t="s">
        <v>18</v>
      </c>
      <c r="D51" s="43" t="s">
        <v>34</v>
      </c>
      <c r="E51" s="43" t="s">
        <v>129</v>
      </c>
      <c r="F51" s="39"/>
      <c r="G51" s="39"/>
      <c r="H51" s="39"/>
      <c r="I51" s="44">
        <f>SUM(I52:I54)</f>
        <v>0</v>
      </c>
      <c r="J51" s="39"/>
      <c r="K51" s="52"/>
    </row>
    <row r="52" spans="1:11" ht="34.200000000000003" x14ac:dyDescent="0.3">
      <c r="A52" s="4"/>
      <c r="B52" s="23" t="s">
        <v>130</v>
      </c>
      <c r="C52" s="23" t="s">
        <v>23</v>
      </c>
      <c r="D52" s="24" t="s">
        <v>131</v>
      </c>
      <c r="E52" s="25" t="s">
        <v>132</v>
      </c>
      <c r="F52" s="26" t="s">
        <v>33</v>
      </c>
      <c r="G52" s="27">
        <v>60.826999999999998</v>
      </c>
      <c r="H52" s="28"/>
      <c r="I52" s="28">
        <f>ROUND(H52*G52,2)</f>
        <v>0</v>
      </c>
      <c r="J52" s="36"/>
      <c r="K52" s="49"/>
    </row>
    <row r="53" spans="1:11" ht="22.8" x14ac:dyDescent="0.3">
      <c r="A53" s="4"/>
      <c r="B53" s="23" t="s">
        <v>133</v>
      </c>
      <c r="C53" s="23" t="s">
        <v>23</v>
      </c>
      <c r="D53" s="24" t="s">
        <v>134</v>
      </c>
      <c r="E53" s="25" t="s">
        <v>135</v>
      </c>
      <c r="F53" s="26" t="s">
        <v>33</v>
      </c>
      <c r="G53" s="27">
        <v>7.44</v>
      </c>
      <c r="H53" s="28"/>
      <c r="I53" s="28">
        <f>ROUND(H53*G53,2)</f>
        <v>0</v>
      </c>
      <c r="J53" s="36"/>
      <c r="K53" s="49"/>
    </row>
    <row r="54" spans="1:11" ht="34.200000000000003" x14ac:dyDescent="0.3">
      <c r="A54" s="4"/>
      <c r="B54" s="23" t="s">
        <v>136</v>
      </c>
      <c r="C54" s="23" t="s">
        <v>23</v>
      </c>
      <c r="D54" s="24" t="s">
        <v>137</v>
      </c>
      <c r="E54" s="25" t="s">
        <v>138</v>
      </c>
      <c r="F54" s="26" t="s">
        <v>26</v>
      </c>
      <c r="G54" s="27">
        <v>57.74</v>
      </c>
      <c r="H54" s="28"/>
      <c r="I54" s="28">
        <f>ROUND(H54*G54,2)</f>
        <v>0</v>
      </c>
      <c r="J54" s="36"/>
      <c r="K54" s="49"/>
    </row>
    <row r="55" spans="1:11" x14ac:dyDescent="0.3">
      <c r="A55" s="38"/>
      <c r="B55" s="39"/>
      <c r="C55" s="40" t="s">
        <v>18</v>
      </c>
      <c r="D55" s="43" t="s">
        <v>38</v>
      </c>
      <c r="E55" s="43" t="s">
        <v>139</v>
      </c>
      <c r="F55" s="39"/>
      <c r="G55" s="39"/>
      <c r="H55" s="39"/>
      <c r="I55" s="44">
        <f>SUM(I56:I58)</f>
        <v>0</v>
      </c>
      <c r="J55" s="39"/>
      <c r="K55" s="52"/>
    </row>
    <row r="56" spans="1:11" ht="34.200000000000003" x14ac:dyDescent="0.3">
      <c r="A56" s="4"/>
      <c r="B56" s="23" t="s">
        <v>140</v>
      </c>
      <c r="C56" s="23" t="s">
        <v>23</v>
      </c>
      <c r="D56" s="24" t="s">
        <v>141</v>
      </c>
      <c r="E56" s="25" t="s">
        <v>142</v>
      </c>
      <c r="F56" s="26" t="s">
        <v>26</v>
      </c>
      <c r="G56" s="27">
        <v>14</v>
      </c>
      <c r="H56" s="28"/>
      <c r="I56" s="28">
        <f>ROUND(H56*G56,2)</f>
        <v>0</v>
      </c>
      <c r="J56" s="36"/>
      <c r="K56" s="49"/>
    </row>
    <row r="57" spans="1:11" ht="34.200000000000003" x14ac:dyDescent="0.3">
      <c r="A57" s="4"/>
      <c r="B57" s="23" t="s">
        <v>143</v>
      </c>
      <c r="C57" s="23" t="s">
        <v>23</v>
      </c>
      <c r="D57" s="24" t="s">
        <v>144</v>
      </c>
      <c r="E57" s="25" t="s">
        <v>145</v>
      </c>
      <c r="F57" s="26" t="s">
        <v>26</v>
      </c>
      <c r="G57" s="27">
        <v>271.79599999999999</v>
      </c>
      <c r="H57" s="28"/>
      <c r="I57" s="28">
        <f>ROUND(H57*G57,2)</f>
        <v>0</v>
      </c>
      <c r="J57" s="36"/>
      <c r="K57" s="49"/>
    </row>
    <row r="58" spans="1:11" ht="34.200000000000003" x14ac:dyDescent="0.3">
      <c r="A58" s="4"/>
      <c r="B58" s="23" t="s">
        <v>146</v>
      </c>
      <c r="C58" s="23" t="s">
        <v>23</v>
      </c>
      <c r="D58" s="24" t="s">
        <v>147</v>
      </c>
      <c r="E58" s="25" t="s">
        <v>148</v>
      </c>
      <c r="F58" s="26" t="s">
        <v>26</v>
      </c>
      <c r="G58" s="27">
        <v>271.79599999999999</v>
      </c>
      <c r="H58" s="28"/>
      <c r="I58" s="28">
        <f>ROUND(H58*G58,2)</f>
        <v>0</v>
      </c>
      <c r="J58" s="36"/>
      <c r="K58" s="49"/>
    </row>
    <row r="59" spans="1:11" x14ac:dyDescent="0.3">
      <c r="A59" s="17"/>
      <c r="B59" s="16"/>
      <c r="C59" s="18" t="s">
        <v>18</v>
      </c>
      <c r="D59" s="21" t="s">
        <v>49</v>
      </c>
      <c r="E59" s="21" t="s">
        <v>149</v>
      </c>
      <c r="F59" s="16"/>
      <c r="G59" s="16"/>
      <c r="H59" s="16"/>
      <c r="I59" s="22">
        <f>SUM(I60:I130)</f>
        <v>0</v>
      </c>
      <c r="J59" s="16"/>
      <c r="K59" s="52"/>
    </row>
    <row r="60" spans="1:11" ht="22.8" x14ac:dyDescent="0.3">
      <c r="A60" s="4"/>
      <c r="B60" s="23" t="s">
        <v>150</v>
      </c>
      <c r="C60" s="23" t="s">
        <v>23</v>
      </c>
      <c r="D60" s="24" t="s">
        <v>151</v>
      </c>
      <c r="E60" s="25" t="s">
        <v>152</v>
      </c>
      <c r="F60" s="26" t="s">
        <v>122</v>
      </c>
      <c r="G60" s="27">
        <v>8</v>
      </c>
      <c r="H60" s="28"/>
      <c r="I60" s="28">
        <f t="shared" ref="I60:I123" si="1">ROUND(H60*G60,2)</f>
        <v>0</v>
      </c>
      <c r="J60" s="36"/>
      <c r="K60" s="49"/>
    </row>
    <row r="61" spans="1:11" ht="34.200000000000003" x14ac:dyDescent="0.3">
      <c r="A61" s="4"/>
      <c r="B61" s="29" t="s">
        <v>153</v>
      </c>
      <c r="C61" s="29" t="s">
        <v>74</v>
      </c>
      <c r="D61" s="30" t="s">
        <v>154</v>
      </c>
      <c r="E61" s="31" t="s">
        <v>155</v>
      </c>
      <c r="F61" s="32" t="s">
        <v>122</v>
      </c>
      <c r="G61" s="33">
        <v>2</v>
      </c>
      <c r="H61" s="34"/>
      <c r="I61" s="34">
        <f t="shared" si="1"/>
        <v>0</v>
      </c>
      <c r="J61" s="37"/>
      <c r="K61" s="53"/>
    </row>
    <row r="62" spans="1:11" ht="34.200000000000003" x14ac:dyDescent="0.3">
      <c r="A62" s="4"/>
      <c r="B62" s="29" t="s">
        <v>156</v>
      </c>
      <c r="C62" s="29" t="s">
        <v>74</v>
      </c>
      <c r="D62" s="30" t="s">
        <v>157</v>
      </c>
      <c r="E62" s="31" t="s">
        <v>158</v>
      </c>
      <c r="F62" s="32" t="s">
        <v>122</v>
      </c>
      <c r="G62" s="33">
        <v>2</v>
      </c>
      <c r="H62" s="34"/>
      <c r="I62" s="34">
        <f t="shared" si="1"/>
        <v>0</v>
      </c>
      <c r="J62" s="37"/>
      <c r="K62" s="53"/>
    </row>
    <row r="63" spans="1:11" ht="22.8" x14ac:dyDescent="0.3">
      <c r="A63" s="4"/>
      <c r="B63" s="29" t="s">
        <v>159</v>
      </c>
      <c r="C63" s="29" t="s">
        <v>74</v>
      </c>
      <c r="D63" s="30" t="s">
        <v>160</v>
      </c>
      <c r="E63" s="31" t="s">
        <v>161</v>
      </c>
      <c r="F63" s="32" t="s">
        <v>122</v>
      </c>
      <c r="G63" s="33">
        <v>4</v>
      </c>
      <c r="H63" s="34"/>
      <c r="I63" s="34">
        <f t="shared" si="1"/>
        <v>0</v>
      </c>
      <c r="J63" s="37"/>
      <c r="K63" s="53"/>
    </row>
    <row r="64" spans="1:11" ht="22.8" x14ac:dyDescent="0.3">
      <c r="A64" s="4"/>
      <c r="B64" s="23" t="s">
        <v>162</v>
      </c>
      <c r="C64" s="23" t="s">
        <v>23</v>
      </c>
      <c r="D64" s="24" t="s">
        <v>163</v>
      </c>
      <c r="E64" s="25" t="s">
        <v>164</v>
      </c>
      <c r="F64" s="26" t="s">
        <v>165</v>
      </c>
      <c r="G64" s="27">
        <v>7</v>
      </c>
      <c r="H64" s="28"/>
      <c r="I64" s="28">
        <f t="shared" si="1"/>
        <v>0</v>
      </c>
      <c r="J64" s="36"/>
      <c r="K64" s="49"/>
    </row>
    <row r="65" spans="1:11" ht="22.8" x14ac:dyDescent="0.3">
      <c r="A65" s="4"/>
      <c r="B65" s="29" t="s">
        <v>166</v>
      </c>
      <c r="C65" s="29" t="s">
        <v>74</v>
      </c>
      <c r="D65" s="30" t="s">
        <v>167</v>
      </c>
      <c r="E65" s="31" t="s">
        <v>168</v>
      </c>
      <c r="F65" s="32" t="s">
        <v>122</v>
      </c>
      <c r="G65" s="33">
        <v>7</v>
      </c>
      <c r="H65" s="34"/>
      <c r="I65" s="34">
        <f t="shared" si="1"/>
        <v>0</v>
      </c>
      <c r="J65" s="37"/>
      <c r="K65" s="53"/>
    </row>
    <row r="66" spans="1:11" ht="22.8" x14ac:dyDescent="0.3">
      <c r="A66" s="4"/>
      <c r="B66" s="23" t="s">
        <v>169</v>
      </c>
      <c r="C66" s="23" t="s">
        <v>23</v>
      </c>
      <c r="D66" s="24" t="s">
        <v>170</v>
      </c>
      <c r="E66" s="25" t="s">
        <v>171</v>
      </c>
      <c r="F66" s="26" t="s">
        <v>122</v>
      </c>
      <c r="G66" s="27">
        <v>1</v>
      </c>
      <c r="H66" s="28"/>
      <c r="I66" s="28">
        <f t="shared" si="1"/>
        <v>0</v>
      </c>
      <c r="J66" s="36"/>
      <c r="K66" s="49"/>
    </row>
    <row r="67" spans="1:11" ht="45.6" x14ac:dyDescent="0.3">
      <c r="A67" s="4"/>
      <c r="B67" s="29" t="s">
        <v>172</v>
      </c>
      <c r="C67" s="29" t="s">
        <v>74</v>
      </c>
      <c r="D67" s="30" t="s">
        <v>173</v>
      </c>
      <c r="E67" s="31" t="s">
        <v>174</v>
      </c>
      <c r="F67" s="32" t="s">
        <v>122</v>
      </c>
      <c r="G67" s="33">
        <v>1</v>
      </c>
      <c r="H67" s="34"/>
      <c r="I67" s="34">
        <f t="shared" si="1"/>
        <v>0</v>
      </c>
      <c r="J67" s="37"/>
      <c r="K67" s="53"/>
    </row>
    <row r="68" spans="1:11" ht="22.8" x14ac:dyDescent="0.3">
      <c r="A68" s="4"/>
      <c r="B68" s="23" t="s">
        <v>175</v>
      </c>
      <c r="C68" s="23" t="s">
        <v>23</v>
      </c>
      <c r="D68" s="24" t="s">
        <v>176</v>
      </c>
      <c r="E68" s="25" t="s">
        <v>177</v>
      </c>
      <c r="F68" s="26" t="s">
        <v>122</v>
      </c>
      <c r="G68" s="27">
        <v>1</v>
      </c>
      <c r="H68" s="28"/>
      <c r="I68" s="28">
        <f t="shared" si="1"/>
        <v>0</v>
      </c>
      <c r="J68" s="36"/>
      <c r="K68" s="49"/>
    </row>
    <row r="69" spans="1:11" ht="34.200000000000003" x14ac:dyDescent="0.3">
      <c r="A69" s="4"/>
      <c r="B69" s="29" t="s">
        <v>178</v>
      </c>
      <c r="C69" s="29" t="s">
        <v>74</v>
      </c>
      <c r="D69" s="30" t="s">
        <v>179</v>
      </c>
      <c r="E69" s="31" t="s">
        <v>180</v>
      </c>
      <c r="F69" s="32" t="s">
        <v>122</v>
      </c>
      <c r="G69" s="33">
        <v>1</v>
      </c>
      <c r="H69" s="34"/>
      <c r="I69" s="34">
        <f t="shared" si="1"/>
        <v>0</v>
      </c>
      <c r="J69" s="37"/>
      <c r="K69" s="53"/>
    </row>
    <row r="70" spans="1:11" ht="22.8" x14ac:dyDescent="0.3">
      <c r="A70" s="4"/>
      <c r="B70" s="23" t="s">
        <v>181</v>
      </c>
      <c r="C70" s="23" t="s">
        <v>23</v>
      </c>
      <c r="D70" s="24" t="s">
        <v>182</v>
      </c>
      <c r="E70" s="25" t="s">
        <v>183</v>
      </c>
      <c r="F70" s="26" t="s">
        <v>122</v>
      </c>
      <c r="G70" s="27">
        <v>1</v>
      </c>
      <c r="H70" s="28"/>
      <c r="I70" s="28">
        <f t="shared" si="1"/>
        <v>0</v>
      </c>
      <c r="J70" s="36"/>
      <c r="K70" s="49"/>
    </row>
    <row r="71" spans="1:11" ht="34.200000000000003" x14ac:dyDescent="0.3">
      <c r="A71" s="4"/>
      <c r="B71" s="29" t="s">
        <v>184</v>
      </c>
      <c r="C71" s="29" t="s">
        <v>74</v>
      </c>
      <c r="D71" s="30" t="s">
        <v>185</v>
      </c>
      <c r="E71" s="31" t="s">
        <v>186</v>
      </c>
      <c r="F71" s="32" t="s">
        <v>122</v>
      </c>
      <c r="G71" s="33">
        <v>1</v>
      </c>
      <c r="H71" s="34"/>
      <c r="I71" s="34">
        <f t="shared" si="1"/>
        <v>0</v>
      </c>
      <c r="J71" s="37"/>
      <c r="K71" s="53"/>
    </row>
    <row r="72" spans="1:11" ht="22.8" x14ac:dyDescent="0.3">
      <c r="A72" s="4"/>
      <c r="B72" s="23" t="s">
        <v>187</v>
      </c>
      <c r="C72" s="23" t="s">
        <v>23</v>
      </c>
      <c r="D72" s="24" t="s">
        <v>188</v>
      </c>
      <c r="E72" s="25" t="s">
        <v>189</v>
      </c>
      <c r="F72" s="26" t="s">
        <v>165</v>
      </c>
      <c r="G72" s="27">
        <v>4</v>
      </c>
      <c r="H72" s="28"/>
      <c r="I72" s="28">
        <f t="shared" si="1"/>
        <v>0</v>
      </c>
      <c r="J72" s="36"/>
      <c r="K72" s="49"/>
    </row>
    <row r="73" spans="1:11" ht="22.8" x14ac:dyDescent="0.3">
      <c r="A73" s="4"/>
      <c r="B73" s="29" t="s">
        <v>190</v>
      </c>
      <c r="C73" s="29" t="s">
        <v>74</v>
      </c>
      <c r="D73" s="30" t="s">
        <v>191</v>
      </c>
      <c r="E73" s="31" t="s">
        <v>192</v>
      </c>
      <c r="F73" s="32" t="s">
        <v>122</v>
      </c>
      <c r="G73" s="33">
        <v>4</v>
      </c>
      <c r="H73" s="34"/>
      <c r="I73" s="34">
        <f t="shared" si="1"/>
        <v>0</v>
      </c>
      <c r="J73" s="37"/>
      <c r="K73" s="53"/>
    </row>
    <row r="74" spans="1:11" ht="22.8" x14ac:dyDescent="0.3">
      <c r="A74" s="4"/>
      <c r="B74" s="23" t="s">
        <v>193</v>
      </c>
      <c r="C74" s="23" t="s">
        <v>23</v>
      </c>
      <c r="D74" s="24" t="s">
        <v>194</v>
      </c>
      <c r="E74" s="25" t="s">
        <v>195</v>
      </c>
      <c r="F74" s="26" t="s">
        <v>122</v>
      </c>
      <c r="G74" s="27">
        <v>1</v>
      </c>
      <c r="H74" s="28"/>
      <c r="I74" s="28">
        <f t="shared" si="1"/>
        <v>0</v>
      </c>
      <c r="J74" s="36"/>
      <c r="K74" s="49"/>
    </row>
    <row r="75" spans="1:11" ht="34.200000000000003" x14ac:dyDescent="0.3">
      <c r="A75" s="4"/>
      <c r="B75" s="29" t="s">
        <v>196</v>
      </c>
      <c r="C75" s="29" t="s">
        <v>74</v>
      </c>
      <c r="D75" s="30" t="s">
        <v>197</v>
      </c>
      <c r="E75" s="31" t="s">
        <v>198</v>
      </c>
      <c r="F75" s="32" t="s">
        <v>122</v>
      </c>
      <c r="G75" s="33">
        <v>1</v>
      </c>
      <c r="H75" s="34"/>
      <c r="I75" s="34">
        <f t="shared" si="1"/>
        <v>0</v>
      </c>
      <c r="J75" s="37"/>
      <c r="K75" s="53"/>
    </row>
    <row r="76" spans="1:11" ht="22.8" x14ac:dyDescent="0.3">
      <c r="A76" s="4"/>
      <c r="B76" s="23" t="s">
        <v>199</v>
      </c>
      <c r="C76" s="23" t="s">
        <v>23</v>
      </c>
      <c r="D76" s="24" t="s">
        <v>200</v>
      </c>
      <c r="E76" s="25" t="s">
        <v>201</v>
      </c>
      <c r="F76" s="26" t="s">
        <v>122</v>
      </c>
      <c r="G76" s="27">
        <v>2</v>
      </c>
      <c r="H76" s="28"/>
      <c r="I76" s="28">
        <f t="shared" si="1"/>
        <v>0</v>
      </c>
      <c r="J76" s="36"/>
      <c r="K76" s="49"/>
    </row>
    <row r="77" spans="1:11" ht="34.200000000000003" x14ac:dyDescent="0.3">
      <c r="A77" s="4"/>
      <c r="B77" s="29" t="s">
        <v>202</v>
      </c>
      <c r="C77" s="29" t="s">
        <v>74</v>
      </c>
      <c r="D77" s="30" t="s">
        <v>203</v>
      </c>
      <c r="E77" s="31" t="s">
        <v>204</v>
      </c>
      <c r="F77" s="32" t="s">
        <v>122</v>
      </c>
      <c r="G77" s="33">
        <v>1</v>
      </c>
      <c r="H77" s="34"/>
      <c r="I77" s="34">
        <f t="shared" si="1"/>
        <v>0</v>
      </c>
      <c r="J77" s="37"/>
      <c r="K77" s="53"/>
    </row>
    <row r="78" spans="1:11" ht="45.6" x14ac:dyDescent="0.3">
      <c r="A78" s="4"/>
      <c r="B78" s="29" t="s">
        <v>205</v>
      </c>
      <c r="C78" s="29" t="s">
        <v>74</v>
      </c>
      <c r="D78" s="30" t="s">
        <v>206</v>
      </c>
      <c r="E78" s="31" t="s">
        <v>207</v>
      </c>
      <c r="F78" s="32" t="s">
        <v>122</v>
      </c>
      <c r="G78" s="33">
        <v>1</v>
      </c>
      <c r="H78" s="34"/>
      <c r="I78" s="34">
        <f t="shared" si="1"/>
        <v>0</v>
      </c>
      <c r="J78" s="37"/>
      <c r="K78" s="53"/>
    </row>
    <row r="79" spans="1:11" ht="45.6" x14ac:dyDescent="0.3">
      <c r="A79" s="4"/>
      <c r="B79" s="23" t="s">
        <v>208</v>
      </c>
      <c r="C79" s="23" t="s">
        <v>23</v>
      </c>
      <c r="D79" s="24" t="s">
        <v>209</v>
      </c>
      <c r="E79" s="25" t="s">
        <v>210</v>
      </c>
      <c r="F79" s="26" t="s">
        <v>37</v>
      </c>
      <c r="G79" s="27">
        <v>181.65</v>
      </c>
      <c r="H79" s="28"/>
      <c r="I79" s="28">
        <f t="shared" si="1"/>
        <v>0</v>
      </c>
      <c r="J79" s="36"/>
      <c r="K79" s="49"/>
    </row>
    <row r="80" spans="1:11" ht="34.200000000000003" x14ac:dyDescent="0.3">
      <c r="A80" s="4"/>
      <c r="B80" s="29" t="s">
        <v>211</v>
      </c>
      <c r="C80" s="29" t="s">
        <v>74</v>
      </c>
      <c r="D80" s="30" t="s">
        <v>212</v>
      </c>
      <c r="E80" s="31" t="s">
        <v>213</v>
      </c>
      <c r="F80" s="32" t="s">
        <v>37</v>
      </c>
      <c r="G80" s="33">
        <v>181.65</v>
      </c>
      <c r="H80" s="34"/>
      <c r="I80" s="34">
        <f t="shared" si="1"/>
        <v>0</v>
      </c>
      <c r="J80" s="37"/>
      <c r="K80" s="53"/>
    </row>
    <row r="81" spans="1:11" ht="22.8" x14ac:dyDescent="0.3">
      <c r="A81" s="4"/>
      <c r="B81" s="29" t="s">
        <v>214</v>
      </c>
      <c r="C81" s="29" t="s">
        <v>74</v>
      </c>
      <c r="D81" s="30" t="s">
        <v>215</v>
      </c>
      <c r="E81" s="31" t="s">
        <v>216</v>
      </c>
      <c r="F81" s="32" t="s">
        <v>122</v>
      </c>
      <c r="G81" s="33">
        <v>17</v>
      </c>
      <c r="H81" s="34"/>
      <c r="I81" s="34">
        <f t="shared" si="1"/>
        <v>0</v>
      </c>
      <c r="J81" s="37"/>
      <c r="K81" s="53"/>
    </row>
    <row r="82" spans="1:11" ht="45.6" x14ac:dyDescent="0.3">
      <c r="A82" s="4"/>
      <c r="B82" s="23" t="s">
        <v>217</v>
      </c>
      <c r="C82" s="23" t="s">
        <v>23</v>
      </c>
      <c r="D82" s="24" t="s">
        <v>218</v>
      </c>
      <c r="E82" s="25" t="s">
        <v>219</v>
      </c>
      <c r="F82" s="26" t="s">
        <v>37</v>
      </c>
      <c r="G82" s="27">
        <v>194.07</v>
      </c>
      <c r="H82" s="28"/>
      <c r="I82" s="28">
        <f t="shared" si="1"/>
        <v>0</v>
      </c>
      <c r="J82" s="36"/>
      <c r="K82" s="49"/>
    </row>
    <row r="83" spans="1:11" ht="34.200000000000003" x14ac:dyDescent="0.3">
      <c r="A83" s="4"/>
      <c r="B83" s="29" t="s">
        <v>220</v>
      </c>
      <c r="C83" s="29" t="s">
        <v>74</v>
      </c>
      <c r="D83" s="30" t="s">
        <v>221</v>
      </c>
      <c r="E83" s="31" t="s">
        <v>222</v>
      </c>
      <c r="F83" s="32" t="s">
        <v>37</v>
      </c>
      <c r="G83" s="33">
        <v>194.07</v>
      </c>
      <c r="H83" s="34"/>
      <c r="I83" s="34">
        <f t="shared" si="1"/>
        <v>0</v>
      </c>
      <c r="J83" s="37"/>
      <c r="K83" s="53"/>
    </row>
    <row r="84" spans="1:11" ht="22.8" x14ac:dyDescent="0.3">
      <c r="A84" s="4"/>
      <c r="B84" s="29" t="s">
        <v>223</v>
      </c>
      <c r="C84" s="29" t="s">
        <v>74</v>
      </c>
      <c r="D84" s="30" t="s">
        <v>224</v>
      </c>
      <c r="E84" s="31" t="s">
        <v>225</v>
      </c>
      <c r="F84" s="32" t="s">
        <v>122</v>
      </c>
      <c r="G84" s="33">
        <v>17</v>
      </c>
      <c r="H84" s="34"/>
      <c r="I84" s="34">
        <f t="shared" si="1"/>
        <v>0</v>
      </c>
      <c r="J84" s="37"/>
      <c r="K84" s="53"/>
    </row>
    <row r="85" spans="1:11" ht="22.8" x14ac:dyDescent="0.3">
      <c r="A85" s="4"/>
      <c r="B85" s="23" t="s">
        <v>226</v>
      </c>
      <c r="C85" s="23" t="s">
        <v>23</v>
      </c>
      <c r="D85" s="24" t="s">
        <v>227</v>
      </c>
      <c r="E85" s="25" t="s">
        <v>228</v>
      </c>
      <c r="F85" s="26" t="s">
        <v>122</v>
      </c>
      <c r="G85" s="27">
        <v>24</v>
      </c>
      <c r="H85" s="28"/>
      <c r="I85" s="28">
        <f t="shared" si="1"/>
        <v>0</v>
      </c>
      <c r="J85" s="36"/>
      <c r="K85" s="49"/>
    </row>
    <row r="86" spans="1:11" ht="34.200000000000003" x14ac:dyDescent="0.3">
      <c r="A86" s="4"/>
      <c r="B86" s="29" t="s">
        <v>229</v>
      </c>
      <c r="C86" s="29" t="s">
        <v>74</v>
      </c>
      <c r="D86" s="30" t="s">
        <v>230</v>
      </c>
      <c r="E86" s="31" t="s">
        <v>231</v>
      </c>
      <c r="F86" s="32" t="s">
        <v>122</v>
      </c>
      <c r="G86" s="33">
        <v>4</v>
      </c>
      <c r="H86" s="34"/>
      <c r="I86" s="34">
        <f t="shared" si="1"/>
        <v>0</v>
      </c>
      <c r="J86" s="37"/>
      <c r="K86" s="53"/>
    </row>
    <row r="87" spans="1:11" ht="22.8" x14ac:dyDescent="0.3">
      <c r="A87" s="4"/>
      <c r="B87" s="29" t="s">
        <v>232</v>
      </c>
      <c r="C87" s="29" t="s">
        <v>74</v>
      </c>
      <c r="D87" s="30" t="s">
        <v>215</v>
      </c>
      <c r="E87" s="31" t="s">
        <v>216</v>
      </c>
      <c r="F87" s="32" t="s">
        <v>122</v>
      </c>
      <c r="G87" s="33">
        <v>20</v>
      </c>
      <c r="H87" s="34"/>
      <c r="I87" s="34">
        <f t="shared" si="1"/>
        <v>0</v>
      </c>
      <c r="J87" s="37"/>
      <c r="K87" s="53"/>
    </row>
    <row r="88" spans="1:11" ht="22.8" x14ac:dyDescent="0.3">
      <c r="A88" s="4"/>
      <c r="B88" s="29" t="s">
        <v>233</v>
      </c>
      <c r="C88" s="29" t="s">
        <v>74</v>
      </c>
      <c r="D88" s="30" t="s">
        <v>234</v>
      </c>
      <c r="E88" s="31" t="s">
        <v>235</v>
      </c>
      <c r="F88" s="32" t="s">
        <v>122</v>
      </c>
      <c r="G88" s="33">
        <v>7</v>
      </c>
      <c r="H88" s="34"/>
      <c r="I88" s="34">
        <f t="shared" si="1"/>
        <v>0</v>
      </c>
      <c r="J88" s="37"/>
      <c r="K88" s="53"/>
    </row>
    <row r="89" spans="1:11" ht="34.200000000000003" x14ac:dyDescent="0.3">
      <c r="A89" s="4"/>
      <c r="B89" s="29" t="s">
        <v>236</v>
      </c>
      <c r="C89" s="29" t="s">
        <v>74</v>
      </c>
      <c r="D89" s="30" t="s">
        <v>237</v>
      </c>
      <c r="E89" s="31" t="s">
        <v>238</v>
      </c>
      <c r="F89" s="32" t="s">
        <v>122</v>
      </c>
      <c r="G89" s="33">
        <v>1</v>
      </c>
      <c r="H89" s="34"/>
      <c r="I89" s="34">
        <f t="shared" si="1"/>
        <v>0</v>
      </c>
      <c r="J89" s="37"/>
      <c r="K89" s="53"/>
    </row>
    <row r="90" spans="1:11" ht="34.200000000000003" x14ac:dyDescent="0.3">
      <c r="A90" s="4"/>
      <c r="B90" s="29" t="s">
        <v>239</v>
      </c>
      <c r="C90" s="29" t="s">
        <v>74</v>
      </c>
      <c r="D90" s="30" t="s">
        <v>240</v>
      </c>
      <c r="E90" s="31" t="s">
        <v>241</v>
      </c>
      <c r="F90" s="32" t="s">
        <v>122</v>
      </c>
      <c r="G90" s="33">
        <v>1</v>
      </c>
      <c r="H90" s="34"/>
      <c r="I90" s="34">
        <f t="shared" si="1"/>
        <v>0</v>
      </c>
      <c r="J90" s="37"/>
      <c r="K90" s="53"/>
    </row>
    <row r="91" spans="1:11" ht="34.200000000000003" x14ac:dyDescent="0.3">
      <c r="A91" s="4"/>
      <c r="B91" s="29" t="s">
        <v>242</v>
      </c>
      <c r="C91" s="29" t="s">
        <v>74</v>
      </c>
      <c r="D91" s="30" t="s">
        <v>243</v>
      </c>
      <c r="E91" s="31" t="s">
        <v>244</v>
      </c>
      <c r="F91" s="32" t="s">
        <v>122</v>
      </c>
      <c r="G91" s="33">
        <v>1</v>
      </c>
      <c r="H91" s="34"/>
      <c r="I91" s="34">
        <f t="shared" si="1"/>
        <v>0</v>
      </c>
      <c r="J91" s="37"/>
      <c r="K91" s="53"/>
    </row>
    <row r="92" spans="1:11" ht="22.8" x14ac:dyDescent="0.3">
      <c r="A92" s="4"/>
      <c r="B92" s="29" t="s">
        <v>245</v>
      </c>
      <c r="C92" s="29" t="s">
        <v>74</v>
      </c>
      <c r="D92" s="30" t="s">
        <v>246</v>
      </c>
      <c r="E92" s="31" t="s">
        <v>247</v>
      </c>
      <c r="F92" s="32" t="s">
        <v>122</v>
      </c>
      <c r="G92" s="33">
        <v>3</v>
      </c>
      <c r="H92" s="34"/>
      <c r="I92" s="34">
        <f t="shared" si="1"/>
        <v>0</v>
      </c>
      <c r="J92" s="37"/>
      <c r="K92" s="53"/>
    </row>
    <row r="93" spans="1:11" ht="22.8" x14ac:dyDescent="0.3">
      <c r="A93" s="4"/>
      <c r="B93" s="23" t="s">
        <v>248</v>
      </c>
      <c r="C93" s="23" t="s">
        <v>23</v>
      </c>
      <c r="D93" s="24" t="s">
        <v>249</v>
      </c>
      <c r="E93" s="25" t="s">
        <v>250</v>
      </c>
      <c r="F93" s="26" t="s">
        <v>122</v>
      </c>
      <c r="G93" s="27">
        <v>18</v>
      </c>
      <c r="H93" s="28"/>
      <c r="I93" s="28">
        <f t="shared" si="1"/>
        <v>0</v>
      </c>
      <c r="J93" s="36"/>
      <c r="K93" s="49"/>
    </row>
    <row r="94" spans="1:11" ht="34.200000000000003" x14ac:dyDescent="0.3">
      <c r="A94" s="4"/>
      <c r="B94" s="29" t="s">
        <v>251</v>
      </c>
      <c r="C94" s="29" t="s">
        <v>74</v>
      </c>
      <c r="D94" s="30" t="s">
        <v>252</v>
      </c>
      <c r="E94" s="31" t="s">
        <v>253</v>
      </c>
      <c r="F94" s="32" t="s">
        <v>122</v>
      </c>
      <c r="G94" s="33">
        <v>1</v>
      </c>
      <c r="H94" s="34"/>
      <c r="I94" s="34">
        <f t="shared" si="1"/>
        <v>0</v>
      </c>
      <c r="J94" s="37"/>
      <c r="K94" s="53"/>
    </row>
    <row r="95" spans="1:11" ht="34.200000000000003" x14ac:dyDescent="0.3">
      <c r="A95" s="4"/>
      <c r="B95" s="29" t="s">
        <v>254</v>
      </c>
      <c r="C95" s="29" t="s">
        <v>74</v>
      </c>
      <c r="D95" s="30" t="s">
        <v>255</v>
      </c>
      <c r="E95" s="31" t="s">
        <v>256</v>
      </c>
      <c r="F95" s="32" t="s">
        <v>122</v>
      </c>
      <c r="G95" s="33">
        <v>2</v>
      </c>
      <c r="H95" s="34"/>
      <c r="I95" s="34">
        <f t="shared" si="1"/>
        <v>0</v>
      </c>
      <c r="J95" s="37"/>
      <c r="K95" s="53"/>
    </row>
    <row r="96" spans="1:11" ht="22.8" x14ac:dyDescent="0.3">
      <c r="A96" s="4"/>
      <c r="B96" s="29" t="s">
        <v>257</v>
      </c>
      <c r="C96" s="29" t="s">
        <v>74</v>
      </c>
      <c r="D96" s="30" t="s">
        <v>224</v>
      </c>
      <c r="E96" s="31" t="s">
        <v>225</v>
      </c>
      <c r="F96" s="32" t="s">
        <v>122</v>
      </c>
      <c r="G96" s="33">
        <v>15</v>
      </c>
      <c r="H96" s="34"/>
      <c r="I96" s="34">
        <f t="shared" si="1"/>
        <v>0</v>
      </c>
      <c r="J96" s="37"/>
      <c r="K96" s="53"/>
    </row>
    <row r="97" spans="1:11" ht="22.8" x14ac:dyDescent="0.3">
      <c r="A97" s="4"/>
      <c r="B97" s="29" t="s">
        <v>258</v>
      </c>
      <c r="C97" s="29" t="s">
        <v>74</v>
      </c>
      <c r="D97" s="30" t="s">
        <v>259</v>
      </c>
      <c r="E97" s="31" t="s">
        <v>260</v>
      </c>
      <c r="F97" s="32" t="s">
        <v>122</v>
      </c>
      <c r="G97" s="33">
        <v>4</v>
      </c>
      <c r="H97" s="34"/>
      <c r="I97" s="34">
        <f t="shared" si="1"/>
        <v>0</v>
      </c>
      <c r="J97" s="37"/>
      <c r="K97" s="53"/>
    </row>
    <row r="98" spans="1:11" ht="22.8" x14ac:dyDescent="0.3">
      <c r="A98" s="4"/>
      <c r="B98" s="29" t="s">
        <v>261</v>
      </c>
      <c r="C98" s="29" t="s">
        <v>74</v>
      </c>
      <c r="D98" s="30" t="s">
        <v>262</v>
      </c>
      <c r="E98" s="31" t="s">
        <v>263</v>
      </c>
      <c r="F98" s="32" t="s">
        <v>122</v>
      </c>
      <c r="G98" s="33">
        <v>4</v>
      </c>
      <c r="H98" s="34"/>
      <c r="I98" s="34">
        <f t="shared" si="1"/>
        <v>0</v>
      </c>
      <c r="J98" s="37"/>
      <c r="K98" s="53"/>
    </row>
    <row r="99" spans="1:11" ht="22.8" x14ac:dyDescent="0.3">
      <c r="A99" s="4"/>
      <c r="B99" s="29" t="s">
        <v>264</v>
      </c>
      <c r="C99" s="29" t="s">
        <v>74</v>
      </c>
      <c r="D99" s="30" t="s">
        <v>265</v>
      </c>
      <c r="E99" s="31" t="s">
        <v>266</v>
      </c>
      <c r="F99" s="32" t="s">
        <v>122</v>
      </c>
      <c r="G99" s="33">
        <v>2</v>
      </c>
      <c r="H99" s="34"/>
      <c r="I99" s="34">
        <f t="shared" si="1"/>
        <v>0</v>
      </c>
      <c r="J99" s="37"/>
      <c r="K99" s="53"/>
    </row>
    <row r="100" spans="1:11" ht="34.200000000000003" x14ac:dyDescent="0.3">
      <c r="A100" s="4"/>
      <c r="B100" s="23" t="s">
        <v>267</v>
      </c>
      <c r="C100" s="23" t="s">
        <v>23</v>
      </c>
      <c r="D100" s="24" t="s">
        <v>268</v>
      </c>
      <c r="E100" s="25" t="s">
        <v>269</v>
      </c>
      <c r="F100" s="26" t="s">
        <v>37</v>
      </c>
      <c r="G100" s="27">
        <v>375.72</v>
      </c>
      <c r="H100" s="28"/>
      <c r="I100" s="28">
        <f t="shared" si="1"/>
        <v>0</v>
      </c>
      <c r="J100" s="36"/>
      <c r="K100" s="49"/>
    </row>
    <row r="101" spans="1:11" ht="34.200000000000003" x14ac:dyDescent="0.3">
      <c r="A101" s="4"/>
      <c r="B101" s="23" t="s">
        <v>270</v>
      </c>
      <c r="C101" s="23" t="s">
        <v>23</v>
      </c>
      <c r="D101" s="24" t="s">
        <v>271</v>
      </c>
      <c r="E101" s="25" t="s">
        <v>272</v>
      </c>
      <c r="F101" s="26" t="s">
        <v>122</v>
      </c>
      <c r="G101" s="27">
        <v>4</v>
      </c>
      <c r="H101" s="28"/>
      <c r="I101" s="28">
        <f t="shared" si="1"/>
        <v>0</v>
      </c>
      <c r="J101" s="36"/>
      <c r="K101" s="49"/>
    </row>
    <row r="102" spans="1:11" ht="22.8" x14ac:dyDescent="0.3">
      <c r="A102" s="4"/>
      <c r="B102" s="23" t="s">
        <v>273</v>
      </c>
      <c r="C102" s="23" t="s">
        <v>23</v>
      </c>
      <c r="D102" s="24" t="s">
        <v>274</v>
      </c>
      <c r="E102" s="25" t="s">
        <v>275</v>
      </c>
      <c r="F102" s="26" t="s">
        <v>122</v>
      </c>
      <c r="G102" s="27">
        <v>3</v>
      </c>
      <c r="H102" s="28"/>
      <c r="I102" s="28">
        <f t="shared" si="1"/>
        <v>0</v>
      </c>
      <c r="J102" s="36"/>
      <c r="K102" s="49"/>
    </row>
    <row r="103" spans="1:11" ht="22.8" x14ac:dyDescent="0.3">
      <c r="A103" s="4"/>
      <c r="B103" s="29" t="s">
        <v>276</v>
      </c>
      <c r="C103" s="29" t="s">
        <v>74</v>
      </c>
      <c r="D103" s="30" t="s">
        <v>277</v>
      </c>
      <c r="E103" s="31" t="s">
        <v>278</v>
      </c>
      <c r="F103" s="32" t="s">
        <v>122</v>
      </c>
      <c r="G103" s="33">
        <v>2</v>
      </c>
      <c r="H103" s="34"/>
      <c r="I103" s="34">
        <f t="shared" si="1"/>
        <v>0</v>
      </c>
      <c r="J103" s="37"/>
      <c r="K103" s="53"/>
    </row>
    <row r="104" spans="1:11" ht="22.8" x14ac:dyDescent="0.3">
      <c r="A104" s="4"/>
      <c r="B104" s="29" t="s">
        <v>279</v>
      </c>
      <c r="C104" s="29" t="s">
        <v>74</v>
      </c>
      <c r="D104" s="30" t="s">
        <v>280</v>
      </c>
      <c r="E104" s="31" t="s">
        <v>281</v>
      </c>
      <c r="F104" s="32" t="s">
        <v>122</v>
      </c>
      <c r="G104" s="33">
        <v>1</v>
      </c>
      <c r="H104" s="34"/>
      <c r="I104" s="34">
        <f t="shared" si="1"/>
        <v>0</v>
      </c>
      <c r="J104" s="37"/>
      <c r="K104" s="53"/>
    </row>
    <row r="105" spans="1:11" ht="34.200000000000003" x14ac:dyDescent="0.3">
      <c r="A105" s="4"/>
      <c r="B105" s="23" t="s">
        <v>282</v>
      </c>
      <c r="C105" s="23" t="s">
        <v>23</v>
      </c>
      <c r="D105" s="24" t="s">
        <v>283</v>
      </c>
      <c r="E105" s="25" t="s">
        <v>284</v>
      </c>
      <c r="F105" s="26" t="s">
        <v>122</v>
      </c>
      <c r="G105" s="27">
        <v>4</v>
      </c>
      <c r="H105" s="28"/>
      <c r="I105" s="28">
        <f t="shared" si="1"/>
        <v>0</v>
      </c>
      <c r="J105" s="36"/>
      <c r="K105" s="49"/>
    </row>
    <row r="106" spans="1:11" ht="22.8" x14ac:dyDescent="0.3">
      <c r="A106" s="4"/>
      <c r="B106" s="29" t="s">
        <v>285</v>
      </c>
      <c r="C106" s="29" t="s">
        <v>74</v>
      </c>
      <c r="D106" s="30" t="s">
        <v>286</v>
      </c>
      <c r="E106" s="31" t="s">
        <v>287</v>
      </c>
      <c r="F106" s="32" t="s">
        <v>122</v>
      </c>
      <c r="G106" s="33">
        <v>4</v>
      </c>
      <c r="H106" s="34"/>
      <c r="I106" s="34">
        <f t="shared" si="1"/>
        <v>0</v>
      </c>
      <c r="J106" s="37"/>
      <c r="K106" s="53"/>
    </row>
    <row r="107" spans="1:11" ht="22.8" x14ac:dyDescent="0.3">
      <c r="A107" s="4"/>
      <c r="B107" s="29" t="s">
        <v>288</v>
      </c>
      <c r="C107" s="29" t="s">
        <v>74</v>
      </c>
      <c r="D107" s="30" t="s">
        <v>289</v>
      </c>
      <c r="E107" s="31" t="s">
        <v>290</v>
      </c>
      <c r="F107" s="32" t="s">
        <v>122</v>
      </c>
      <c r="G107" s="33">
        <v>4</v>
      </c>
      <c r="H107" s="34"/>
      <c r="I107" s="34">
        <f t="shared" si="1"/>
        <v>0</v>
      </c>
      <c r="J107" s="37"/>
      <c r="K107" s="53"/>
    </row>
    <row r="108" spans="1:11" ht="22.8" x14ac:dyDescent="0.3">
      <c r="A108" s="4"/>
      <c r="B108" s="23" t="s">
        <v>291</v>
      </c>
      <c r="C108" s="23" t="s">
        <v>23</v>
      </c>
      <c r="D108" s="24" t="s">
        <v>292</v>
      </c>
      <c r="E108" s="25" t="s">
        <v>293</v>
      </c>
      <c r="F108" s="26" t="s">
        <v>122</v>
      </c>
      <c r="G108" s="27">
        <v>4</v>
      </c>
      <c r="H108" s="28"/>
      <c r="I108" s="28">
        <f t="shared" si="1"/>
        <v>0</v>
      </c>
      <c r="J108" s="36"/>
      <c r="K108" s="49"/>
    </row>
    <row r="109" spans="1:11" ht="22.8" x14ac:dyDescent="0.3">
      <c r="A109" s="4"/>
      <c r="B109" s="29" t="s">
        <v>294</v>
      </c>
      <c r="C109" s="29" t="s">
        <v>74</v>
      </c>
      <c r="D109" s="30" t="s">
        <v>295</v>
      </c>
      <c r="E109" s="31" t="s">
        <v>296</v>
      </c>
      <c r="F109" s="32" t="s">
        <v>122</v>
      </c>
      <c r="G109" s="33">
        <v>4</v>
      </c>
      <c r="H109" s="34"/>
      <c r="I109" s="34">
        <f t="shared" si="1"/>
        <v>0</v>
      </c>
      <c r="J109" s="37"/>
      <c r="K109" s="53"/>
    </row>
    <row r="110" spans="1:11" ht="22.8" x14ac:dyDescent="0.3">
      <c r="A110" s="4"/>
      <c r="B110" s="29" t="s">
        <v>297</v>
      </c>
      <c r="C110" s="29" t="s">
        <v>74</v>
      </c>
      <c r="D110" s="30" t="s">
        <v>298</v>
      </c>
      <c r="E110" s="31" t="s">
        <v>299</v>
      </c>
      <c r="F110" s="32" t="s">
        <v>122</v>
      </c>
      <c r="G110" s="33">
        <v>4</v>
      </c>
      <c r="H110" s="34"/>
      <c r="I110" s="34">
        <f t="shared" si="1"/>
        <v>0</v>
      </c>
      <c r="J110" s="37"/>
      <c r="K110" s="53"/>
    </row>
    <row r="111" spans="1:11" ht="34.200000000000003" x14ac:dyDescent="0.3">
      <c r="A111" s="4"/>
      <c r="B111" s="23" t="s">
        <v>300</v>
      </c>
      <c r="C111" s="23" t="s">
        <v>23</v>
      </c>
      <c r="D111" s="24" t="s">
        <v>301</v>
      </c>
      <c r="E111" s="25" t="s">
        <v>302</v>
      </c>
      <c r="F111" s="26" t="s">
        <v>122</v>
      </c>
      <c r="G111" s="27">
        <v>4</v>
      </c>
      <c r="H111" s="28"/>
      <c r="I111" s="28">
        <f t="shared" si="1"/>
        <v>0</v>
      </c>
      <c r="J111" s="36"/>
      <c r="K111" s="49"/>
    </row>
    <row r="112" spans="1:11" ht="22.8" x14ac:dyDescent="0.3">
      <c r="A112" s="4"/>
      <c r="B112" s="29" t="s">
        <v>303</v>
      </c>
      <c r="C112" s="29" t="s">
        <v>74</v>
      </c>
      <c r="D112" s="30" t="s">
        <v>286</v>
      </c>
      <c r="E112" s="31" t="s">
        <v>287</v>
      </c>
      <c r="F112" s="32" t="s">
        <v>122</v>
      </c>
      <c r="G112" s="33">
        <v>4</v>
      </c>
      <c r="H112" s="34"/>
      <c r="I112" s="34">
        <f t="shared" si="1"/>
        <v>0</v>
      </c>
      <c r="J112" s="37"/>
      <c r="K112" s="53"/>
    </row>
    <row r="113" spans="1:11" ht="34.200000000000003" x14ac:dyDescent="0.3">
      <c r="A113" s="4"/>
      <c r="B113" s="29" t="s">
        <v>304</v>
      </c>
      <c r="C113" s="29" t="s">
        <v>74</v>
      </c>
      <c r="D113" s="30" t="s">
        <v>305</v>
      </c>
      <c r="E113" s="31" t="s">
        <v>306</v>
      </c>
      <c r="F113" s="32" t="s">
        <v>122</v>
      </c>
      <c r="G113" s="33">
        <v>4</v>
      </c>
      <c r="H113" s="34"/>
      <c r="I113" s="34">
        <f t="shared" si="1"/>
        <v>0</v>
      </c>
      <c r="J113" s="37"/>
      <c r="K113" s="53"/>
    </row>
    <row r="114" spans="1:11" ht="34.200000000000003" x14ac:dyDescent="0.3">
      <c r="A114" s="4"/>
      <c r="B114" s="23" t="s">
        <v>307</v>
      </c>
      <c r="C114" s="23" t="s">
        <v>23</v>
      </c>
      <c r="D114" s="24" t="s">
        <v>308</v>
      </c>
      <c r="E114" s="25" t="s">
        <v>309</v>
      </c>
      <c r="F114" s="26" t="s">
        <v>122</v>
      </c>
      <c r="G114" s="27">
        <v>2</v>
      </c>
      <c r="H114" s="28"/>
      <c r="I114" s="28">
        <f t="shared" si="1"/>
        <v>0</v>
      </c>
      <c r="J114" s="36"/>
      <c r="K114" s="49"/>
    </row>
    <row r="115" spans="1:11" ht="34.200000000000003" x14ac:dyDescent="0.3">
      <c r="A115" s="4"/>
      <c r="B115" s="29" t="s">
        <v>310</v>
      </c>
      <c r="C115" s="29" t="s">
        <v>74</v>
      </c>
      <c r="D115" s="30" t="s">
        <v>311</v>
      </c>
      <c r="E115" s="31" t="s">
        <v>312</v>
      </c>
      <c r="F115" s="32" t="s">
        <v>122</v>
      </c>
      <c r="G115" s="33">
        <v>2</v>
      </c>
      <c r="H115" s="34"/>
      <c r="I115" s="34">
        <f t="shared" si="1"/>
        <v>0</v>
      </c>
      <c r="J115" s="37"/>
      <c r="K115" s="53"/>
    </row>
    <row r="116" spans="1:11" ht="34.200000000000003" x14ac:dyDescent="0.3">
      <c r="A116" s="4"/>
      <c r="B116" s="23" t="s">
        <v>313</v>
      </c>
      <c r="C116" s="23" t="s">
        <v>23</v>
      </c>
      <c r="D116" s="24" t="s">
        <v>314</v>
      </c>
      <c r="E116" s="25" t="s">
        <v>315</v>
      </c>
      <c r="F116" s="26" t="s">
        <v>122</v>
      </c>
      <c r="G116" s="27">
        <v>2</v>
      </c>
      <c r="H116" s="28"/>
      <c r="I116" s="28">
        <f t="shared" si="1"/>
        <v>0</v>
      </c>
      <c r="J116" s="36"/>
      <c r="K116" s="49"/>
    </row>
    <row r="117" spans="1:11" ht="22.8" x14ac:dyDescent="0.3">
      <c r="A117" s="4"/>
      <c r="B117" s="29" t="s">
        <v>316</v>
      </c>
      <c r="C117" s="29" t="s">
        <v>74</v>
      </c>
      <c r="D117" s="30" t="s">
        <v>317</v>
      </c>
      <c r="E117" s="31" t="s">
        <v>318</v>
      </c>
      <c r="F117" s="32" t="s">
        <v>122</v>
      </c>
      <c r="G117" s="33">
        <v>2</v>
      </c>
      <c r="H117" s="34"/>
      <c r="I117" s="34">
        <f t="shared" si="1"/>
        <v>0</v>
      </c>
      <c r="J117" s="37"/>
      <c r="K117" s="53"/>
    </row>
    <row r="118" spans="1:11" ht="34.200000000000003" x14ac:dyDescent="0.3">
      <c r="A118" s="4"/>
      <c r="B118" s="29" t="s">
        <v>319</v>
      </c>
      <c r="C118" s="29" t="s">
        <v>74</v>
      </c>
      <c r="D118" s="30" t="s">
        <v>320</v>
      </c>
      <c r="E118" s="31" t="s">
        <v>321</v>
      </c>
      <c r="F118" s="32" t="s">
        <v>122</v>
      </c>
      <c r="G118" s="33">
        <v>2</v>
      </c>
      <c r="H118" s="34"/>
      <c r="I118" s="34">
        <f t="shared" si="1"/>
        <v>0</v>
      </c>
      <c r="J118" s="37"/>
      <c r="K118" s="53"/>
    </row>
    <row r="119" spans="1:11" ht="34.200000000000003" x14ac:dyDescent="0.3">
      <c r="A119" s="4"/>
      <c r="B119" s="23" t="s">
        <v>322</v>
      </c>
      <c r="C119" s="23" t="s">
        <v>23</v>
      </c>
      <c r="D119" s="24" t="s">
        <v>323</v>
      </c>
      <c r="E119" s="25" t="s">
        <v>324</v>
      </c>
      <c r="F119" s="26" t="s">
        <v>122</v>
      </c>
      <c r="G119" s="27">
        <v>3</v>
      </c>
      <c r="H119" s="28"/>
      <c r="I119" s="28">
        <f t="shared" si="1"/>
        <v>0</v>
      </c>
      <c r="J119" s="36"/>
      <c r="K119" s="49"/>
    </row>
    <row r="120" spans="1:11" ht="34.200000000000003" x14ac:dyDescent="0.3">
      <c r="A120" s="4"/>
      <c r="B120" s="29" t="s">
        <v>325</v>
      </c>
      <c r="C120" s="29" t="s">
        <v>74</v>
      </c>
      <c r="D120" s="30" t="s">
        <v>326</v>
      </c>
      <c r="E120" s="31" t="s">
        <v>327</v>
      </c>
      <c r="F120" s="32" t="s">
        <v>122</v>
      </c>
      <c r="G120" s="33">
        <v>3</v>
      </c>
      <c r="H120" s="34"/>
      <c r="I120" s="34">
        <f t="shared" si="1"/>
        <v>0</v>
      </c>
      <c r="J120" s="37"/>
      <c r="K120" s="53"/>
    </row>
    <row r="121" spans="1:11" ht="22.8" x14ac:dyDescent="0.3">
      <c r="A121" s="4"/>
      <c r="B121" s="23" t="s">
        <v>328</v>
      </c>
      <c r="C121" s="23" t="s">
        <v>23</v>
      </c>
      <c r="D121" s="24" t="s">
        <v>329</v>
      </c>
      <c r="E121" s="25" t="s">
        <v>330</v>
      </c>
      <c r="F121" s="26" t="s">
        <v>122</v>
      </c>
      <c r="G121" s="27">
        <v>2</v>
      </c>
      <c r="H121" s="28"/>
      <c r="I121" s="28">
        <f t="shared" si="1"/>
        <v>0</v>
      </c>
      <c r="J121" s="36"/>
      <c r="K121" s="49"/>
    </row>
    <row r="122" spans="1:11" ht="57" x14ac:dyDescent="0.3">
      <c r="A122" s="4"/>
      <c r="B122" s="29" t="s">
        <v>331</v>
      </c>
      <c r="C122" s="29" t="s">
        <v>74</v>
      </c>
      <c r="D122" s="30" t="s">
        <v>332</v>
      </c>
      <c r="E122" s="31" t="s">
        <v>333</v>
      </c>
      <c r="F122" s="32" t="s">
        <v>122</v>
      </c>
      <c r="G122" s="33">
        <v>2</v>
      </c>
      <c r="H122" s="34"/>
      <c r="I122" s="34">
        <f t="shared" si="1"/>
        <v>0</v>
      </c>
      <c r="J122" s="37"/>
      <c r="K122" s="53"/>
    </row>
    <row r="123" spans="1:11" ht="22.8" x14ac:dyDescent="0.3">
      <c r="A123" s="4"/>
      <c r="B123" s="23" t="s">
        <v>334</v>
      </c>
      <c r="C123" s="23" t="s">
        <v>23</v>
      </c>
      <c r="D123" s="24" t="s">
        <v>335</v>
      </c>
      <c r="E123" s="25" t="s">
        <v>336</v>
      </c>
      <c r="F123" s="26" t="s">
        <v>37</v>
      </c>
      <c r="G123" s="27">
        <v>375.72</v>
      </c>
      <c r="H123" s="28"/>
      <c r="I123" s="28">
        <f t="shared" si="1"/>
        <v>0</v>
      </c>
      <c r="J123" s="36"/>
      <c r="K123" s="49"/>
    </row>
    <row r="124" spans="1:11" ht="22.8" x14ac:dyDescent="0.3">
      <c r="A124" s="4"/>
      <c r="B124" s="23" t="s">
        <v>337</v>
      </c>
      <c r="C124" s="23" t="s">
        <v>23</v>
      </c>
      <c r="D124" s="24" t="s">
        <v>338</v>
      </c>
      <c r="E124" s="25" t="s">
        <v>339</v>
      </c>
      <c r="F124" s="26" t="s">
        <v>37</v>
      </c>
      <c r="G124" s="27">
        <v>368.12</v>
      </c>
      <c r="H124" s="28"/>
      <c r="I124" s="28">
        <f t="shared" ref="I124:I130" si="2">ROUND(H124*G124,2)</f>
        <v>0</v>
      </c>
      <c r="J124" s="36"/>
      <c r="K124" s="49"/>
    </row>
    <row r="125" spans="1:11" ht="22.8" x14ac:dyDescent="0.3">
      <c r="A125" s="4"/>
      <c r="B125" s="23" t="s">
        <v>340</v>
      </c>
      <c r="C125" s="23" t="s">
        <v>23</v>
      </c>
      <c r="D125" s="24" t="s">
        <v>341</v>
      </c>
      <c r="E125" s="25" t="s">
        <v>342</v>
      </c>
      <c r="F125" s="26" t="s">
        <v>122</v>
      </c>
      <c r="G125" s="27">
        <v>10</v>
      </c>
      <c r="H125" s="28"/>
      <c r="I125" s="28">
        <f t="shared" si="2"/>
        <v>0</v>
      </c>
      <c r="J125" s="36"/>
      <c r="K125" s="49"/>
    </row>
    <row r="126" spans="1:11" ht="34.200000000000003" x14ac:dyDescent="0.3">
      <c r="A126" s="4"/>
      <c r="B126" s="29" t="s">
        <v>343</v>
      </c>
      <c r="C126" s="29" t="s">
        <v>74</v>
      </c>
      <c r="D126" s="30" t="s">
        <v>344</v>
      </c>
      <c r="E126" s="31" t="s">
        <v>345</v>
      </c>
      <c r="F126" s="32" t="s">
        <v>122</v>
      </c>
      <c r="G126" s="33">
        <v>10</v>
      </c>
      <c r="H126" s="34"/>
      <c r="I126" s="34">
        <f t="shared" si="2"/>
        <v>0</v>
      </c>
      <c r="J126" s="37"/>
      <c r="K126" s="53"/>
    </row>
    <row r="127" spans="1:11" ht="34.200000000000003" x14ac:dyDescent="0.3">
      <c r="A127" s="4"/>
      <c r="B127" s="29" t="s">
        <v>346</v>
      </c>
      <c r="C127" s="29" t="s">
        <v>74</v>
      </c>
      <c r="D127" s="30" t="s">
        <v>347</v>
      </c>
      <c r="E127" s="31" t="s">
        <v>348</v>
      </c>
      <c r="F127" s="32" t="s">
        <v>122</v>
      </c>
      <c r="G127" s="33">
        <v>20</v>
      </c>
      <c r="H127" s="34"/>
      <c r="I127" s="34">
        <f t="shared" si="2"/>
        <v>0</v>
      </c>
      <c r="J127" s="37"/>
      <c r="K127" s="53"/>
    </row>
    <row r="128" spans="1:11" x14ac:dyDescent="0.3">
      <c r="A128" s="4"/>
      <c r="B128" s="23" t="s">
        <v>349</v>
      </c>
      <c r="C128" s="23" t="s">
        <v>23</v>
      </c>
      <c r="D128" s="24" t="s">
        <v>350</v>
      </c>
      <c r="E128" s="25" t="s">
        <v>351</v>
      </c>
      <c r="F128" s="26" t="s">
        <v>122</v>
      </c>
      <c r="G128" s="27">
        <v>2</v>
      </c>
      <c r="H128" s="28"/>
      <c r="I128" s="28">
        <f t="shared" si="2"/>
        <v>0</v>
      </c>
      <c r="J128" s="36"/>
      <c r="K128" s="49"/>
    </row>
    <row r="129" spans="1:11" ht="22.8" x14ac:dyDescent="0.3">
      <c r="A129" s="4"/>
      <c r="B129" s="23" t="s">
        <v>352</v>
      </c>
      <c r="C129" s="23" t="s">
        <v>23</v>
      </c>
      <c r="D129" s="24" t="s">
        <v>353</v>
      </c>
      <c r="E129" s="25" t="s">
        <v>354</v>
      </c>
      <c r="F129" s="26" t="s">
        <v>122</v>
      </c>
      <c r="G129" s="27">
        <v>45</v>
      </c>
      <c r="H129" s="28"/>
      <c r="I129" s="28">
        <f t="shared" si="2"/>
        <v>0</v>
      </c>
      <c r="J129" s="36"/>
      <c r="K129" s="49"/>
    </row>
    <row r="130" spans="1:11" ht="22.8" x14ac:dyDescent="0.3">
      <c r="A130" s="4"/>
      <c r="B130" s="23" t="s">
        <v>355</v>
      </c>
      <c r="C130" s="23" t="s">
        <v>23</v>
      </c>
      <c r="D130" s="24" t="s">
        <v>356</v>
      </c>
      <c r="E130" s="25" t="s">
        <v>357</v>
      </c>
      <c r="F130" s="26" t="s">
        <v>122</v>
      </c>
      <c r="G130" s="27">
        <v>28</v>
      </c>
      <c r="H130" s="28"/>
      <c r="I130" s="28">
        <f t="shared" si="2"/>
        <v>0</v>
      </c>
      <c r="J130" s="36"/>
      <c r="K130" s="49"/>
    </row>
    <row r="131" spans="1:11" x14ac:dyDescent="0.3">
      <c r="A131" s="38"/>
      <c r="B131" s="39"/>
      <c r="C131" s="40" t="s">
        <v>18</v>
      </c>
      <c r="D131" s="43" t="s">
        <v>52</v>
      </c>
      <c r="E131" s="43" t="s">
        <v>358</v>
      </c>
      <c r="F131" s="39"/>
      <c r="G131" s="39"/>
      <c r="H131" s="39"/>
      <c r="I131" s="44">
        <f>SUM(I132:I138)</f>
        <v>0</v>
      </c>
      <c r="J131" s="39"/>
      <c r="K131" s="52"/>
    </row>
    <row r="132" spans="1:11" ht="22.8" x14ac:dyDescent="0.3">
      <c r="A132" s="4"/>
      <c r="B132" s="23" t="s">
        <v>359</v>
      </c>
      <c r="C132" s="23" t="s">
        <v>23</v>
      </c>
      <c r="D132" s="24" t="s">
        <v>360</v>
      </c>
      <c r="E132" s="25" t="s">
        <v>361</v>
      </c>
      <c r="F132" s="26" t="s">
        <v>37</v>
      </c>
      <c r="G132" s="27">
        <v>388.28</v>
      </c>
      <c r="H132" s="28"/>
      <c r="I132" s="28">
        <f t="shared" ref="I132:I138" si="3">ROUND(H132*G132,2)</f>
        <v>0</v>
      </c>
      <c r="J132" s="36"/>
      <c r="K132" s="49"/>
    </row>
    <row r="133" spans="1:11" ht="34.200000000000003" x14ac:dyDescent="0.3">
      <c r="A133" s="4"/>
      <c r="B133" s="23" t="s">
        <v>362</v>
      </c>
      <c r="C133" s="23" t="s">
        <v>23</v>
      </c>
      <c r="D133" s="24" t="s">
        <v>363</v>
      </c>
      <c r="E133" s="25" t="s">
        <v>364</v>
      </c>
      <c r="F133" s="26" t="s">
        <v>365</v>
      </c>
      <c r="G133" s="27">
        <v>60</v>
      </c>
      <c r="H133" s="28"/>
      <c r="I133" s="28">
        <f t="shared" si="3"/>
        <v>0</v>
      </c>
      <c r="J133" s="36"/>
      <c r="K133" s="49"/>
    </row>
    <row r="134" spans="1:11" ht="34.200000000000003" x14ac:dyDescent="0.3">
      <c r="A134" s="4"/>
      <c r="B134" s="23" t="s">
        <v>366</v>
      </c>
      <c r="C134" s="23" t="s">
        <v>23</v>
      </c>
      <c r="D134" s="24" t="s">
        <v>367</v>
      </c>
      <c r="E134" s="25" t="s">
        <v>368</v>
      </c>
      <c r="F134" s="26" t="s">
        <v>365</v>
      </c>
      <c r="G134" s="27">
        <v>45</v>
      </c>
      <c r="H134" s="28"/>
      <c r="I134" s="28">
        <f t="shared" si="3"/>
        <v>0</v>
      </c>
      <c r="J134" s="36"/>
      <c r="K134" s="49"/>
    </row>
    <row r="135" spans="1:11" ht="34.200000000000003" x14ac:dyDescent="0.3">
      <c r="A135" s="4"/>
      <c r="B135" s="23" t="s">
        <v>369</v>
      </c>
      <c r="C135" s="23" t="s">
        <v>23</v>
      </c>
      <c r="D135" s="24" t="s">
        <v>370</v>
      </c>
      <c r="E135" s="25" t="s">
        <v>371</v>
      </c>
      <c r="F135" s="26" t="s">
        <v>98</v>
      </c>
      <c r="G135" s="27">
        <v>199.77</v>
      </c>
      <c r="H135" s="28"/>
      <c r="I135" s="28">
        <f t="shared" si="3"/>
        <v>0</v>
      </c>
      <c r="J135" s="36"/>
      <c r="K135" s="49"/>
    </row>
    <row r="136" spans="1:11" ht="22.8" x14ac:dyDescent="0.3">
      <c r="A136" s="4"/>
      <c r="B136" s="23" t="s">
        <v>372</v>
      </c>
      <c r="C136" s="23" t="s">
        <v>23</v>
      </c>
      <c r="D136" s="24" t="s">
        <v>373</v>
      </c>
      <c r="E136" s="25" t="s">
        <v>374</v>
      </c>
      <c r="F136" s="26" t="s">
        <v>98</v>
      </c>
      <c r="G136" s="27">
        <v>199.77</v>
      </c>
      <c r="H136" s="28"/>
      <c r="I136" s="28">
        <f t="shared" si="3"/>
        <v>0</v>
      </c>
      <c r="J136" s="36"/>
      <c r="K136" s="49"/>
    </row>
    <row r="137" spans="1:11" ht="22.8" x14ac:dyDescent="0.3">
      <c r="A137" s="4"/>
      <c r="B137" s="23" t="s">
        <v>375</v>
      </c>
      <c r="C137" s="23" t="s">
        <v>23</v>
      </c>
      <c r="D137" s="24" t="s">
        <v>376</v>
      </c>
      <c r="E137" s="25" t="s">
        <v>377</v>
      </c>
      <c r="F137" s="26" t="s">
        <v>98</v>
      </c>
      <c r="G137" s="27">
        <v>199.77</v>
      </c>
      <c r="H137" s="28"/>
      <c r="I137" s="28">
        <f t="shared" si="3"/>
        <v>0</v>
      </c>
      <c r="J137" s="36"/>
      <c r="K137" s="49"/>
    </row>
    <row r="138" spans="1:11" ht="45.6" x14ac:dyDescent="0.3">
      <c r="A138" s="4"/>
      <c r="B138" s="23" t="s">
        <v>378</v>
      </c>
      <c r="C138" s="23" t="s">
        <v>23</v>
      </c>
      <c r="D138" s="24" t="s">
        <v>379</v>
      </c>
      <c r="E138" s="25" t="s">
        <v>380</v>
      </c>
      <c r="F138" s="26" t="s">
        <v>33</v>
      </c>
      <c r="G138" s="27">
        <v>13.212</v>
      </c>
      <c r="H138" s="28"/>
      <c r="I138" s="28">
        <f t="shared" si="3"/>
        <v>0</v>
      </c>
      <c r="J138" s="36"/>
      <c r="K138" s="49"/>
    </row>
    <row r="139" spans="1:11" x14ac:dyDescent="0.3">
      <c r="A139" s="38"/>
      <c r="B139" s="39"/>
      <c r="C139" s="40" t="s">
        <v>18</v>
      </c>
      <c r="D139" s="43" t="s">
        <v>325</v>
      </c>
      <c r="E139" s="43" t="s">
        <v>381</v>
      </c>
      <c r="F139" s="39"/>
      <c r="G139" s="39"/>
      <c r="H139" s="39"/>
      <c r="I139" s="44">
        <f>SUM(I140:I141)</f>
        <v>0</v>
      </c>
      <c r="J139" s="39"/>
      <c r="K139" s="52"/>
    </row>
    <row r="140" spans="1:11" ht="34.200000000000003" x14ac:dyDescent="0.3">
      <c r="A140" s="4"/>
      <c r="B140" s="23" t="s">
        <v>382</v>
      </c>
      <c r="C140" s="23" t="s">
        <v>23</v>
      </c>
      <c r="D140" s="24" t="s">
        <v>383</v>
      </c>
      <c r="E140" s="25" t="s">
        <v>384</v>
      </c>
      <c r="F140" s="26" t="s">
        <v>98</v>
      </c>
      <c r="G140" s="27">
        <v>245.798</v>
      </c>
      <c r="H140" s="28"/>
      <c r="I140" s="28">
        <f>ROUND(H140*G140,2)</f>
        <v>0</v>
      </c>
      <c r="J140" s="36"/>
      <c r="K140" s="49"/>
    </row>
    <row r="141" spans="1:11" ht="34.200000000000003" x14ac:dyDescent="0.3">
      <c r="A141" s="4"/>
      <c r="B141" s="23" t="s">
        <v>385</v>
      </c>
      <c r="C141" s="23" t="s">
        <v>23</v>
      </c>
      <c r="D141" s="24" t="s">
        <v>386</v>
      </c>
      <c r="E141" s="25" t="s">
        <v>387</v>
      </c>
      <c r="F141" s="26" t="s">
        <v>98</v>
      </c>
      <c r="G141" s="27">
        <v>912.97799999999995</v>
      </c>
      <c r="H141" s="28"/>
      <c r="I141" s="28">
        <f>ROUND(H141*G141,2)</f>
        <v>0</v>
      </c>
      <c r="J141" s="36"/>
      <c r="K141" s="49"/>
    </row>
    <row r="142" spans="1:11" ht="15.6" x14ac:dyDescent="0.3">
      <c r="A142" s="38"/>
      <c r="B142" s="39"/>
      <c r="C142" s="40" t="s">
        <v>18</v>
      </c>
      <c r="D142" s="41" t="s">
        <v>74</v>
      </c>
      <c r="E142" s="41" t="s">
        <v>388</v>
      </c>
      <c r="F142" s="39"/>
      <c r="G142" s="39"/>
      <c r="H142" s="39"/>
      <c r="I142" s="42">
        <f>I143</f>
        <v>0</v>
      </c>
      <c r="J142" s="39"/>
      <c r="K142" s="52"/>
    </row>
    <row r="143" spans="1:11" x14ac:dyDescent="0.3">
      <c r="A143" s="38"/>
      <c r="B143" s="39"/>
      <c r="C143" s="40" t="s">
        <v>18</v>
      </c>
      <c r="D143" s="43" t="s">
        <v>389</v>
      </c>
      <c r="E143" s="43" t="s">
        <v>390</v>
      </c>
      <c r="F143" s="39"/>
      <c r="G143" s="39"/>
      <c r="H143" s="39"/>
      <c r="I143" s="44">
        <f>SUM(I144)</f>
        <v>0</v>
      </c>
      <c r="J143" s="39"/>
      <c r="K143" s="52"/>
    </row>
    <row r="144" spans="1:11" ht="22.8" x14ac:dyDescent="0.3">
      <c r="A144" s="4"/>
      <c r="B144" s="23" t="s">
        <v>391</v>
      </c>
      <c r="C144" s="23" t="s">
        <v>23</v>
      </c>
      <c r="D144" s="24" t="s">
        <v>392</v>
      </c>
      <c r="E144" s="25" t="s">
        <v>393</v>
      </c>
      <c r="F144" s="26" t="s">
        <v>37</v>
      </c>
      <c r="G144" s="27">
        <v>7.6</v>
      </c>
      <c r="H144" s="28"/>
      <c r="I144" s="28">
        <f>ROUND(H144*G144,2)</f>
        <v>0</v>
      </c>
      <c r="J144" s="36"/>
      <c r="K144" s="49"/>
    </row>
    <row r="145" spans="1:11" ht="15.6" x14ac:dyDescent="0.3">
      <c r="A145" s="38"/>
      <c r="B145" s="39"/>
      <c r="C145" s="40" t="s">
        <v>18</v>
      </c>
      <c r="D145" s="41" t="s">
        <v>394</v>
      </c>
      <c r="E145" s="41" t="s">
        <v>395</v>
      </c>
      <c r="F145" s="39"/>
      <c r="G145" s="39"/>
      <c r="H145" s="39"/>
      <c r="I145" s="42">
        <f>I146</f>
        <v>0</v>
      </c>
      <c r="J145" s="39"/>
      <c r="K145" s="52"/>
    </row>
    <row r="146" spans="1:11" x14ac:dyDescent="0.3">
      <c r="A146" s="38"/>
      <c r="B146" s="39"/>
      <c r="C146" s="40" t="s">
        <v>18</v>
      </c>
      <c r="D146" s="43" t="s">
        <v>396</v>
      </c>
      <c r="E146" s="43" t="s">
        <v>397</v>
      </c>
      <c r="F146" s="39"/>
      <c r="G146" s="39"/>
      <c r="H146" s="39"/>
      <c r="I146" s="44">
        <f>SUM(I147:I148)</f>
        <v>0</v>
      </c>
      <c r="J146" s="39"/>
      <c r="K146" s="52"/>
    </row>
    <row r="147" spans="1:11" ht="34.200000000000003" x14ac:dyDescent="0.3">
      <c r="A147" s="4"/>
      <c r="B147" s="23" t="s">
        <v>398</v>
      </c>
      <c r="C147" s="23" t="s">
        <v>23</v>
      </c>
      <c r="D147" s="24" t="s">
        <v>399</v>
      </c>
      <c r="E147" s="25" t="s">
        <v>400</v>
      </c>
      <c r="F147" s="26" t="s">
        <v>401</v>
      </c>
      <c r="G147" s="27">
        <v>1</v>
      </c>
      <c r="H147" s="28"/>
      <c r="I147" s="28">
        <f>ROUND(H147*G147,2)</f>
        <v>0</v>
      </c>
      <c r="J147" s="36"/>
      <c r="K147" s="49"/>
    </row>
    <row r="148" spans="1:11" ht="34.200000000000003" x14ac:dyDescent="0.3">
      <c r="A148" s="4"/>
      <c r="B148" s="23" t="s">
        <v>402</v>
      </c>
      <c r="C148" s="23" t="s">
        <v>23</v>
      </c>
      <c r="D148" s="24" t="s">
        <v>403</v>
      </c>
      <c r="E148" s="25" t="s">
        <v>404</v>
      </c>
      <c r="F148" s="26" t="s">
        <v>401</v>
      </c>
      <c r="G148" s="27">
        <v>1</v>
      </c>
      <c r="H148" s="28"/>
      <c r="I148" s="28">
        <f>ROUND(H148*G148,2)</f>
        <v>0</v>
      </c>
      <c r="J148" s="36"/>
      <c r="K148" s="49"/>
    </row>
    <row r="149" spans="1:11" x14ac:dyDescent="0.3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49"/>
    </row>
  </sheetData>
  <mergeCells count="2">
    <mergeCell ref="D4:G4"/>
    <mergeCell ref="D6:G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Koubová Ivana</dc:creator>
  <cp:lastModifiedBy>Koubová Ivana</cp:lastModifiedBy>
  <dcterms:created xsi:type="dcterms:W3CDTF">2025-07-07T07:21:03Z</dcterms:created>
  <dcterms:modified xsi:type="dcterms:W3CDTF">2025-07-14T06:41:47Z</dcterms:modified>
</cp:coreProperties>
</file>