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hthsk.sharepoint.com/sites/nakup_za/Obstarvanie/Aktivne/MAT/04 Rekonštrukciu VN kobky č.7 v rozvodni r6kV II.etapa/Proebiz/"/>
    </mc:Choice>
  </mc:AlternateContent>
  <xr:revisionPtr revIDLastSave="758" documentId="8_{8A0EE308-F360-0949-8056-E4D1F9021BE0}" xr6:coauthVersionLast="47" xr6:coauthVersionMax="47" xr10:uidLastSave="{97376508-2B77-1B47-B927-5BCFCEC84CF8}"/>
  <bookViews>
    <workbookView xWindow="-120" yWindow="-120" windowWidth="29040" windowHeight="15720" xr2:uid="{00000000-000D-0000-FFFF-FFFF00000000}"/>
  </bookViews>
  <sheets>
    <sheet name="Háro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1" i="1" l="1"/>
  <c r="G61" i="1"/>
  <c r="A61" i="1"/>
  <c r="I12" i="1" l="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3" i="1"/>
  <c r="A14" i="1"/>
  <c r="A15" i="1"/>
  <c r="G11" i="1" l="1"/>
  <c r="G106" i="1" s="1"/>
  <c r="I11" i="1"/>
  <c r="I107" i="1" s="1"/>
  <c r="A11" i="1"/>
  <c r="A12" i="1"/>
  <c r="F108" i="1" l="1"/>
</calcChain>
</file>

<file path=xl/sharedStrings.xml><?xml version="1.0" encoding="utf-8"?>
<sst xmlns="http://schemas.openxmlformats.org/spreadsheetml/2006/main" count="249" uniqueCount="159">
  <si>
    <t>Výkaz Výmer</t>
  </si>
  <si>
    <t>Názov stavby:</t>
  </si>
  <si>
    <t>Arch. číslo:</t>
  </si>
  <si>
    <t>Miesto stavby:</t>
  </si>
  <si>
    <t>Investor:</t>
  </si>
  <si>
    <t>Dátum sprac.:</t>
  </si>
  <si>
    <t>Objekt:</t>
  </si>
  <si>
    <t>Revízia:</t>
  </si>
  <si>
    <t>Spracoval:</t>
  </si>
  <si>
    <t>Ing. Alexej Kapalla</t>
  </si>
  <si>
    <t>Kontroloval:</t>
  </si>
  <si>
    <t>Ing. Mário Nika</t>
  </si>
  <si>
    <t>P.Č.</t>
  </si>
  <si>
    <t>Popis</t>
  </si>
  <si>
    <t>M.J.</t>
  </si>
  <si>
    <t>Množstvo celkom</t>
  </si>
  <si>
    <t>Dodávky jednotková cena v EUR bez DPH</t>
  </si>
  <si>
    <t>Dodávky spolu v EUR bez DPH</t>
  </si>
  <si>
    <t>Montáž jednotková cena v EUR bez DPH</t>
  </si>
  <si>
    <t>Montáž spolu v EUR bez DPH</t>
  </si>
  <si>
    <t>Kat. Číslo</t>
  </si>
  <si>
    <t>ks</t>
  </si>
  <si>
    <t>Číslo výkazu:</t>
  </si>
  <si>
    <t>A9N61526</t>
  </si>
  <si>
    <t>HIS-06-O-220V-DC</t>
  </si>
  <si>
    <t>CA3KN22MD</t>
  </si>
  <si>
    <t>XB5AA21</t>
  </si>
  <si>
    <t>pomocný ministykač 2Z + 2V 10A 690V - cívka 220V DC</t>
  </si>
  <si>
    <t>SUS-95-G/W-220V-DC</t>
  </si>
  <si>
    <t>ZS1b</t>
  </si>
  <si>
    <t>Signálka biela/zelená kríž 220VDC</t>
  </si>
  <si>
    <t>Signálka orandžová 220VDC</t>
  </si>
  <si>
    <t>čierne celé tlač. Ø22 s návratom 1NO neoznačené</t>
  </si>
  <si>
    <t>2007-8821</t>
  </si>
  <si>
    <t>2007-8892</t>
  </si>
  <si>
    <t>Bočnica oddeľovacia bez možnosti blokovania, hrúbka 1,5mm, oranžová</t>
  </si>
  <si>
    <t>2007-8811</t>
  </si>
  <si>
    <t>EQ96K 1000/5A</t>
  </si>
  <si>
    <t>Ampérmeter 1000/5</t>
  </si>
  <si>
    <t>A9F07306</t>
  </si>
  <si>
    <t>A9F07106</t>
  </si>
  <si>
    <t>Skúšobná svorkovnica</t>
  </si>
  <si>
    <t>Istič ACTI9 C60H-DC 2P 6A char.C 500VDC</t>
  </si>
  <si>
    <t>A9N61522</t>
  </si>
  <si>
    <t>Istič ACTI9 C60H-DC 2P 2A char.C 500VDC</t>
  </si>
  <si>
    <t>LC1D12MD</t>
  </si>
  <si>
    <t>Poruchový a signalizační kontakt Acti9, iOF-SD/OF, 2-100 mA</t>
  </si>
  <si>
    <t>A9A26919</t>
  </si>
  <si>
    <t xml:space="preserve">ks </t>
  </si>
  <si>
    <t>modulárny istič iC60H - 3P - 6A - char. C</t>
  </si>
  <si>
    <t>modulárny istič iC60H - 1P - 6A - char. C</t>
  </si>
  <si>
    <t>stykač 3P(3Z) 12A AC-3 440V-pomocné kontakty 1Z+1V-cívka 220V DC</t>
  </si>
  <si>
    <t>m</t>
  </si>
  <si>
    <t>CYKY-O 3x2,5mm2</t>
  </si>
  <si>
    <t>CYKY-J 24x1,5mm2</t>
  </si>
  <si>
    <t>Analógový voltmeter 0-250V</t>
  </si>
  <si>
    <t>EPS10-D-8357-C8</t>
  </si>
  <si>
    <t>Voltmetrický prepínač</t>
  </si>
  <si>
    <t>EQ96K X/100V 0...6/7,2kV</t>
  </si>
  <si>
    <t>2007-8899</t>
  </si>
  <si>
    <t>Zámok spínania, pre odpojovaciu páčku, žltý</t>
  </si>
  <si>
    <t>2007-8442</t>
  </si>
  <si>
    <t>Mostík prepojovací izol. 2-násobný 30A oranžový pre meracie svorky</t>
  </si>
  <si>
    <t>282-435/011-000</t>
  </si>
  <si>
    <t>Mostík prepojovací izol. 3-násobný pre meracie svorky MTP</t>
  </si>
  <si>
    <t>282-882</t>
  </si>
  <si>
    <t>zaisťovacie viečko pre meracie svorky</t>
  </si>
  <si>
    <t>A9N26904</t>
  </si>
  <si>
    <t>1 OF Signalizačný kontakt 0,1-6A</t>
  </si>
  <si>
    <t>CYKY-J 5x4mm2</t>
  </si>
  <si>
    <t>CYKY-J 5x2,5mm2</t>
  </si>
  <si>
    <t>CYKY-J 19x2,5mm2</t>
  </si>
  <si>
    <t>Uzaver zámkov kovový zinkovaný</t>
  </si>
  <si>
    <t>4FF 200 41.1</t>
  </si>
  <si>
    <t>Lišta DIN 35x15 1,5mm dierovaná galvanizovaná</t>
  </si>
  <si>
    <t>GR29012</t>
  </si>
  <si>
    <t>Žľab káblový rebrovaný sivý 60x60mm 2m</t>
  </si>
  <si>
    <t>Kryt káblového žľabu sivý 60mm 2m</t>
  </si>
  <si>
    <t>Svorník pre uzemnenie</t>
  </si>
  <si>
    <t xml:space="preserve">Pánty </t>
  </si>
  <si>
    <t>CYA červená 1mm2 1bal 100m</t>
  </si>
  <si>
    <t>CYA biela 1mm2 100m</t>
  </si>
  <si>
    <t>CYA čierna 1mm2 100m</t>
  </si>
  <si>
    <t>CYA čierna 2,5mm2 100m</t>
  </si>
  <si>
    <t>bal</t>
  </si>
  <si>
    <t>CYA čierna 1,5mm2 100m</t>
  </si>
  <si>
    <t>CYA ZŽ 6mm2 100m</t>
  </si>
  <si>
    <t>CYA zŽ 16mm2</t>
  </si>
  <si>
    <t>Trupka UPRM 32</t>
  </si>
  <si>
    <t>Príchytka CL32</t>
  </si>
  <si>
    <t>FXP 32</t>
  </si>
  <si>
    <t>Spojka SM32</t>
  </si>
  <si>
    <t>kpl</t>
  </si>
  <si>
    <t>Farba základná sivá RAL7001</t>
  </si>
  <si>
    <t>Farba zelená RAL6001</t>
  </si>
  <si>
    <t>Farba žltá RAL1023</t>
  </si>
  <si>
    <t>Dier. plech štvorev radový Fe, otvor: 10x10mm, rozteč: 14mm, (1000x2000x1.0mm)</t>
  </si>
  <si>
    <t>I KQG10x14x1</t>
  </si>
  <si>
    <t>Pásovina FeZn 30x4</t>
  </si>
  <si>
    <t>FTP cat5</t>
  </si>
  <si>
    <t>Rekonštrukcia r6kV kobka č.7 vývod na T1</t>
  </si>
  <si>
    <t>ROBOTNÍCKA 17, 036 80 MARTIN</t>
  </si>
  <si>
    <t>MH TEPLÁRENSKÝ HOLDING, A.S</t>
  </si>
  <si>
    <t>Rekonštrukcia centrálneho operátorského velína r6kV k.č. 7</t>
  </si>
  <si>
    <t>2024-01</t>
  </si>
  <si>
    <t>ENG-24-MHTH-20-240109-VV</t>
  </si>
  <si>
    <t>Signálka biela/zelená kríž 220VDC (štvorec)</t>
  </si>
  <si>
    <t>SUS-95-Q-G/W-220V-DC</t>
  </si>
  <si>
    <t>CYKY-J 4x4mm2</t>
  </si>
  <si>
    <t xml:space="preserve"> oddeľovací svorka 8 mm pružinová svorka Osadenie: L orandžová pre MTP</t>
  </si>
  <si>
    <t>dvojúrovňová oddeľovací a meracie svorka 8 mm pružinové pripojenie sivá pre MTN</t>
  </si>
  <si>
    <t>Pružná spojka PS-CU 60/10</t>
  </si>
  <si>
    <t>OEZ:07449</t>
  </si>
  <si>
    <t>Tyč plochá Cu 60x10mm 6m</t>
  </si>
  <si>
    <t>Držiak pre Cu pásové vodiče</t>
  </si>
  <si>
    <t>Farba orandžová RAL2000</t>
  </si>
  <si>
    <t>Vyspravenie o oprava stien kobky - vyspravenie, nátery a pod.</t>
  </si>
  <si>
    <t>Vývodky, oká, Wago svorky 2002-130X a pod. Materiál</t>
  </si>
  <si>
    <t>Šróbovina pre celú kobku podľa potreby</t>
  </si>
  <si>
    <t>Výroba a osadenie nových dverí pre ovládaciu skriňu</t>
  </si>
  <si>
    <t>Ekologická likvidácia pôvodných komponentov</t>
  </si>
  <si>
    <t>Odpojenie a zaistenie pracoviska</t>
  </si>
  <si>
    <t>Odpojenie a demontáž pôvodných meracích obvodov (skriňa ochrán + r22kV k.č.3)</t>
  </si>
  <si>
    <t>VD4 12.12.40 P200 - 12kV, 1250A, 40kA/3s - motorový pohon (-MAS) 220V DC - ZAP (-MBC Instantaneous) cievka 220V DC - VYP (-MBO1, -MBO2 Instantaneous) cievka 220V DC - pomocné kontakty (-BGB1) 8NO+8NC - elektrická signalizácia (-BGS2) stavu pružiny 1NO+1NC - 64-pinová zásuvka a zástrčka pre pripojenie pomocných obvodov - páka pre núdzové napínanie pružiny</t>
  </si>
  <si>
    <t xml:space="preserve">Podvozok do kobky pre VD4 12.12.40 P200 výška podvozku 250mm, rozteč kolies 310mm </t>
  </si>
  <si>
    <t>Ochranný terminál REF 620 NBFNAANNNACEBNF11G</t>
  </si>
  <si>
    <t>Odpojovač QAK 12,1250,40 /1.P.3.11.FE.200/3</t>
  </si>
  <si>
    <t>TPU 43.23 10/30/30VA 0.2S FS5/5P20,FS5/5P20 1000/5/5/5A</t>
  </si>
  <si>
    <t>TJP 4,0K 6/√3//0,1/√3/0,1/3kV
10/30VA, 0.2/3P</t>
  </si>
  <si>
    <t>Každá firma, ktorá vypracováva cenovú ponuku na daný projekt je povinná si skontrolovať rozpočet (výkaz výmer) podľa realizačnej dokumentácie. Prípadné chýbajúce položky je povinná doplniť do svojej ponuky. Každú zmenu oproti projektu je potrebné riešiť s projektantom elektro. Elektroinštalačná firma je povinná zrealizovať elektrickú inštaláciu podľa súčasne platných STN a podľa platnej požiarnej vyhlášky.</t>
  </si>
  <si>
    <t xml:space="preserve">Zhotoviteľ je povinný si obhliadkou zaistiť dôkladné zdokumentovanie predmetu diela a vo výslednej ponuke zohľadniť všetky prípadne chýbajúce prvky. </t>
  </si>
  <si>
    <t>Popisovacie bužírky s odkazom na všetky vodiče do 10mm2</t>
  </si>
  <si>
    <t>Káblové štítky - Hliníkové, gravírované</t>
  </si>
  <si>
    <t>Označenie kobky, rozvádazča, komponentov - plastové štítky gravirované Biela/Čierna</t>
  </si>
  <si>
    <t>Pomocné konštrukcie (U-profil 65x42) a pod</t>
  </si>
  <si>
    <t>Zapojenie komponentov celej kobky - zloženie komponentov do rozvádzača- kompletáž rozvádzača podľa STN EN 61439-1:2010 , STN EN 61439-2:2012, certifikáty ,kusové skúšky ,typové skúšky</t>
  </si>
  <si>
    <t>Dopravné náklady</t>
  </si>
  <si>
    <t>Funkčné skúšky a testy</t>
  </si>
  <si>
    <t>Oživenie a spustenie</t>
  </si>
  <si>
    <t>Zaškolenie obsluhy</t>
  </si>
  <si>
    <t xml:space="preserve">Stavebný dozor   </t>
  </si>
  <si>
    <t>Inžinierska činnosť</t>
  </si>
  <si>
    <t>Spracovanie východiskovej revízie a vypracovanie správy</t>
  </si>
  <si>
    <t>Projektová dokumentácia skutkového vyhotovenia</t>
  </si>
  <si>
    <t>Likvidácia a odvoz odpadu</t>
  </si>
  <si>
    <t>Utesnenie káblového prechodu v objekte – požiarny prestup</t>
  </si>
  <si>
    <t xml:space="preserve">Podiel pridružených výkonov   </t>
  </si>
  <si>
    <t>%</t>
  </si>
  <si>
    <t xml:space="preserve">demontáž a likvidácia komplet stávajúcej silovej časti 6kV (zbernice od hlavných prípojníc rozvodne po káblové vývody, vrátane podperných a priechodkových izolátorov, odpojovače, vypínače, prístroje poháňané tlakovzuchom, jestvujúce ochrany, jestvujúce meracie transformátory)	</t>
  </si>
  <si>
    <t>demontáž a likvidácia pomocnej ovládacej, signalizačnej a napájacej kabeláže a drobného príslušenstva predmetnej kobky</t>
  </si>
  <si>
    <t xml:space="preserve">inžinierske práce (výpočet nastavenia ochranných funkcií o konfigurácia, parametrizácia, sekundárne skúšky a funkčné skúšky terminálov, pripojenie terminálov do RIS MICROSCADA vrátane vytvorenia/úprav databáz a vizualizácie, rozšírenie licencie RIS, vrátane všetkých skúšok).	</t>
  </si>
  <si>
    <t xml:space="preserve">výmena všetkých 6kV silových AL prepojov, spojok, podperných izolátorov a 6kV priechodiek v rámci predmetnej kobky za nové (v celej trase od káblových koncoviek po hlavné prípojnice rozvodne),	</t>
  </si>
  <si>
    <t xml:space="preserve">dodávka a montáž komunikačnej kabeláže v rámci rozvodne (pripojenie REF do RIS),	</t>
  </si>
  <si>
    <t>Cena spolu za dodávky v EUR bez DPH</t>
  </si>
  <si>
    <t>Cena spolu za práce v EUR bez DPH</t>
  </si>
  <si>
    <t>Cena spolu za časť rozpočtu v EUR bez DPH</t>
  </si>
  <si>
    <t>Podperný izolátor SGB 12N A1/k1 POT</t>
  </si>
  <si>
    <t>Priechodka DGFI 12/75</t>
  </si>
  <si>
    <t>ÖLFLEX CLASSIC 110  41x1mm2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</si>
</sst>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 #,##0.00_)\ &quot;€&quot;_ ;_ * \(#,##0.00\)\ &quot;€&quot;_ ;_ * &quot;-&quot;??_)\ &quot;€&quot;_ ;_ @_ "/>
    <numFmt numFmtId="165" formatCode="_ * #,##0.00_)\ [$€-1]_ ;_ * \(#,##0.00\)\ [$€-1]_ ;_ * &quot;-&quot;??_)\ [$€-1]_ ;_ @_ "/>
    <numFmt numFmtId="166" formatCode="#,##0.00\ &quot;€&quot;"/>
  </numFmts>
  <fonts count="2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6"/>
      <color theme="1"/>
      <name val="Calibri"/>
      <family val="2"/>
      <charset val="238"/>
      <scheme val="minor"/>
    </font>
    <font>
      <sz val="10"/>
      <color theme="1"/>
      <name val="Arial"/>
      <family val="2"/>
    </font>
    <font>
      <b/>
      <sz val="11"/>
      <color theme="1"/>
      <name val="Calibri"/>
      <family val="2"/>
      <scheme val="minor"/>
    </font>
    <font>
      <b/>
      <sz val="10"/>
      <color theme="1"/>
      <name val="Arial"/>
      <family val="2"/>
    </font>
    <font>
      <sz val="10"/>
      <name val="Arial"/>
      <family val="2"/>
    </font>
    <font>
      <sz val="10"/>
      <name val="Arial"/>
      <family val="2"/>
      <charset val="238"/>
    </font>
    <font>
      <sz val="8"/>
      <name val="Calibri"/>
      <family val="2"/>
      <scheme val="minor"/>
    </font>
    <font>
      <sz val="11"/>
      <color rgb="FF000000"/>
      <name val="Calibri"/>
      <family val="2"/>
      <scheme val="minor"/>
    </font>
    <font>
      <sz val="10"/>
      <color rgb="FF000000"/>
      <name val="Arial"/>
      <family val="2"/>
    </font>
    <font>
      <sz val="11"/>
      <name val="Calibri"/>
      <family val="2"/>
      <scheme val="minor"/>
    </font>
    <font>
      <sz val="11"/>
      <color rgb="FF0F0F0F"/>
      <name val="Calibri"/>
      <family val="2"/>
      <scheme val="minor"/>
    </font>
    <font>
      <b/>
      <sz val="12"/>
      <color theme="1"/>
      <name val="Calibri"/>
      <family val="2"/>
      <charset val="238"/>
      <scheme val="minor"/>
    </font>
    <font>
      <sz val="10"/>
      <color indexed="8"/>
      <name val="Arial"/>
      <family val="2"/>
      <charset val="238"/>
    </font>
    <font>
      <sz val="10"/>
      <color theme="1"/>
      <name val="Arial"/>
      <family val="2"/>
      <charset val="238"/>
    </font>
    <font>
      <b/>
      <u/>
      <sz val="11"/>
      <name val="Arial"/>
      <family val="2"/>
      <charset val="238"/>
    </font>
    <font>
      <b/>
      <u/>
      <sz val="11"/>
      <color theme="1"/>
      <name val="Calibri"/>
      <family val="2"/>
      <charset val="238"/>
      <scheme val="minor"/>
    </font>
    <font>
      <b/>
      <sz val="11"/>
      <color theme="1"/>
      <name val="Calibri"/>
      <family val="2"/>
      <charset val="238"/>
      <scheme val="minor"/>
    </font>
    <font>
      <b/>
      <u/>
      <sz val="12"/>
      <name val="Arial"/>
      <family val="2"/>
      <charset val="238"/>
    </font>
    <font>
      <b/>
      <u/>
      <sz val="12"/>
      <color theme="1"/>
      <name val="Calibri"/>
      <family val="2"/>
      <charset val="238"/>
      <scheme val="minor"/>
    </font>
  </fonts>
  <fills count="2">
    <fill>
      <patternFill patternType="none"/>
    </fill>
    <fill>
      <patternFill patternType="gray125"/>
    </fill>
  </fills>
  <borders count="2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s>
  <cellStyleXfs count="2">
    <xf numFmtId="0" fontId="0" fillId="0" borderId="0"/>
    <xf numFmtId="44" fontId="5" fillId="0" borderId="0" applyFont="0" applyFill="0" applyBorder="0" applyAlignment="0" applyProtection="0"/>
  </cellStyleXfs>
  <cellXfs count="90">
    <xf numFmtId="0" fontId="0" fillId="0" borderId="0" xfId="0"/>
    <xf numFmtId="0" fontId="4" fillId="0" borderId="3" xfId="0" applyFont="1" applyBorder="1" applyAlignment="1">
      <alignment horizontal="left" vertical="center"/>
    </xf>
    <xf numFmtId="0" fontId="7" fillId="0" borderId="7" xfId="0" applyFont="1" applyBorder="1" applyAlignment="1">
      <alignment horizontal="left" vertical="center"/>
    </xf>
    <xf numFmtId="0" fontId="4" fillId="0" borderId="7"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center" vertical="center"/>
    </xf>
    <xf numFmtId="0" fontId="7" fillId="0" borderId="0" xfId="0" applyFont="1" applyAlignment="1">
      <alignment horizontal="left" vertical="center"/>
    </xf>
    <xf numFmtId="2" fontId="4" fillId="0" borderId="0" xfId="0" applyNumberFormat="1" applyFont="1" applyAlignment="1">
      <alignment horizontal="center" vertical="center"/>
    </xf>
    <xf numFmtId="0" fontId="4" fillId="0" borderId="0" xfId="1" applyNumberFormat="1" applyFont="1" applyAlignment="1">
      <alignment horizontal="center" vertical="center"/>
    </xf>
    <xf numFmtId="0" fontId="4" fillId="0" borderId="14" xfId="0" applyFont="1" applyBorder="1" applyAlignment="1">
      <alignment horizontal="center" vertical="center"/>
    </xf>
    <xf numFmtId="0" fontId="7" fillId="0" borderId="16" xfId="0" applyFont="1" applyBorder="1" applyAlignment="1">
      <alignment horizontal="left" vertical="center"/>
    </xf>
    <xf numFmtId="0" fontId="4" fillId="0" borderId="16" xfId="0" applyFont="1" applyBorder="1" applyAlignment="1">
      <alignment horizontal="center" vertical="center"/>
    </xf>
    <xf numFmtId="2" fontId="4" fillId="0" borderId="16" xfId="0" applyNumberFormat="1" applyFont="1" applyBorder="1" applyAlignment="1">
      <alignment horizontal="center" vertical="center" wrapText="1"/>
    </xf>
    <xf numFmtId="164" fontId="4" fillId="0" borderId="16" xfId="1" applyNumberFormat="1" applyFont="1" applyBorder="1" applyAlignment="1">
      <alignment horizontal="center" vertical="center" wrapText="1"/>
    </xf>
    <xf numFmtId="164" fontId="4" fillId="0" borderId="17" xfId="1" applyNumberFormat="1" applyFont="1" applyBorder="1" applyAlignment="1">
      <alignment horizontal="center" vertical="center" wrapText="1"/>
    </xf>
    <xf numFmtId="0" fontId="8" fillId="0" borderId="18" xfId="0" applyFont="1" applyBorder="1" applyAlignment="1">
      <alignment vertical="center"/>
    </xf>
    <xf numFmtId="0" fontId="4" fillId="0" borderId="18" xfId="0" applyFont="1" applyBorder="1" applyAlignment="1">
      <alignment vertical="center"/>
    </xf>
    <xf numFmtId="0" fontId="9" fillId="0" borderId="18" xfId="0" applyFont="1" applyBorder="1" applyAlignment="1">
      <alignment horizontal="left" vertical="center"/>
    </xf>
    <xf numFmtId="2" fontId="4" fillId="0" borderId="18" xfId="0" applyNumberFormat="1" applyFont="1" applyBorder="1" applyAlignment="1">
      <alignment vertical="center"/>
    </xf>
    <xf numFmtId="0" fontId="4" fillId="0" borderId="19" xfId="0" applyFont="1" applyBorder="1" applyAlignment="1">
      <alignment vertical="center"/>
    </xf>
    <xf numFmtId="0" fontId="4" fillId="0" borderId="7" xfId="0" applyFont="1" applyBorder="1" applyAlignment="1">
      <alignment horizontal="center" vertical="center"/>
    </xf>
    <xf numFmtId="0" fontId="10" fillId="0" borderId="7" xfId="0" applyFont="1" applyBorder="1" applyAlignment="1">
      <alignment vertical="center"/>
    </xf>
    <xf numFmtId="165" fontId="4" fillId="0" borderId="7" xfId="1" applyNumberFormat="1" applyFont="1" applyBorder="1" applyAlignment="1">
      <alignment horizontal="center" vertical="center"/>
    </xf>
    <xf numFmtId="165" fontId="4" fillId="0" borderId="7" xfId="0" applyNumberFormat="1" applyFont="1" applyBorder="1" applyAlignment="1">
      <alignment horizontal="center" vertical="center"/>
    </xf>
    <xf numFmtId="2" fontId="3" fillId="0" borderId="7" xfId="0" applyNumberFormat="1" applyFont="1" applyBorder="1" applyAlignment="1">
      <alignment horizontal="center" vertical="center"/>
    </xf>
    <xf numFmtId="0" fontId="7" fillId="0" borderId="3" xfId="0" applyFont="1" applyBorder="1" applyAlignment="1">
      <alignment horizontal="left" vertical="center" wrapText="1"/>
    </xf>
    <xf numFmtId="0" fontId="4" fillId="0" borderId="0" xfId="0" applyFont="1" applyAlignment="1">
      <alignment vertical="center"/>
    </xf>
    <xf numFmtId="2" fontId="4" fillId="0" borderId="0" xfId="0" applyNumberFormat="1" applyFont="1" applyAlignment="1">
      <alignment vertical="center"/>
    </xf>
    <xf numFmtId="0" fontId="2" fillId="0" borderId="7" xfId="0" applyFont="1" applyBorder="1" applyAlignment="1">
      <alignment horizontal="center" vertical="center"/>
    </xf>
    <xf numFmtId="2" fontId="2" fillId="0" borderId="15" xfId="0" applyNumberFormat="1" applyFont="1" applyBorder="1" applyAlignment="1">
      <alignment horizontal="center" vertical="center"/>
    </xf>
    <xf numFmtId="0" fontId="4" fillId="0" borderId="18" xfId="0" applyFont="1" applyBorder="1" applyAlignment="1">
      <alignment horizontal="center" vertical="center"/>
    </xf>
    <xf numFmtId="0" fontId="0" fillId="0" borderId="0" xfId="0" applyAlignment="1">
      <alignment horizontal="center"/>
    </xf>
    <xf numFmtId="0" fontId="4" fillId="0" borderId="11" xfId="0" applyFont="1" applyBorder="1" applyAlignment="1">
      <alignment vertical="center"/>
    </xf>
    <xf numFmtId="0" fontId="0" fillId="0" borderId="7" xfId="0" applyBorder="1" applyAlignment="1">
      <alignment horizontal="center" vertical="center"/>
    </xf>
    <xf numFmtId="0" fontId="2" fillId="0" borderId="7" xfId="0" applyFont="1" applyBorder="1" applyAlignment="1">
      <alignment horizontal="left" vertical="top"/>
    </xf>
    <xf numFmtId="0" fontId="2" fillId="0" borderId="0" xfId="0" applyFont="1" applyAlignment="1">
      <alignment horizontal="center" vertical="center"/>
    </xf>
    <xf numFmtId="0" fontId="10" fillId="0" borderId="0" xfId="0" applyFont="1" applyAlignment="1">
      <alignment vertical="center"/>
    </xf>
    <xf numFmtId="0" fontId="0" fillId="0" borderId="0" xfId="0" applyAlignment="1">
      <alignment horizontal="center" vertical="center"/>
    </xf>
    <xf numFmtId="0" fontId="1" fillId="0" borderId="7" xfId="0" applyFont="1" applyBorder="1" applyAlignment="1">
      <alignment horizontal="center" vertical="center"/>
    </xf>
    <xf numFmtId="0" fontId="13" fillId="0" borderId="7" xfId="0" applyFont="1" applyBorder="1" applyAlignment="1">
      <alignment horizontal="center" vertical="center"/>
    </xf>
    <xf numFmtId="0" fontId="14" fillId="0" borderId="7" xfId="0" applyFont="1" applyBorder="1"/>
    <xf numFmtId="0" fontId="0" fillId="0" borderId="7" xfId="0" applyBorder="1" applyAlignment="1">
      <alignment horizontal="left" vertical="top"/>
    </xf>
    <xf numFmtId="0" fontId="15" fillId="0" borderId="7" xfId="0" applyFont="1" applyBorder="1" applyAlignment="1">
      <alignment vertical="center"/>
    </xf>
    <xf numFmtId="0" fontId="0" fillId="0" borderId="7" xfId="0" applyBorder="1" applyAlignment="1">
      <alignment horizontal="left" vertical="center"/>
    </xf>
    <xf numFmtId="3" fontId="2" fillId="0" borderId="7" xfId="0" applyNumberFormat="1" applyFont="1" applyBorder="1" applyAlignment="1">
      <alignment horizontal="center" vertical="center"/>
    </xf>
    <xf numFmtId="3" fontId="10" fillId="0" borderId="7" xfId="0" applyNumberFormat="1" applyFont="1" applyBorder="1" applyAlignment="1">
      <alignment vertical="center"/>
    </xf>
    <xf numFmtId="0" fontId="10" fillId="0" borderId="7" xfId="0" applyFont="1" applyBorder="1" applyAlignment="1">
      <alignment vertical="center" wrapText="1"/>
    </xf>
    <xf numFmtId="0" fontId="14" fillId="0" borderId="7" xfId="0" applyFont="1" applyBorder="1" applyAlignment="1">
      <alignment wrapText="1"/>
    </xf>
    <xf numFmtId="0" fontId="10" fillId="0" borderId="7" xfId="0" applyFont="1" applyBorder="1" applyAlignment="1">
      <alignment horizontal="left" wrapText="1"/>
    </xf>
    <xf numFmtId="0" fontId="7" fillId="0" borderId="7" xfId="0" applyFont="1" applyBorder="1" applyAlignment="1">
      <alignment horizontal="left" wrapText="1"/>
    </xf>
    <xf numFmtId="49" fontId="7" fillId="0" borderId="7" xfId="0" applyNumberFormat="1" applyFont="1" applyBorder="1" applyAlignment="1">
      <alignment horizontal="left" wrapText="1"/>
    </xf>
    <xf numFmtId="49" fontId="10" fillId="0" borderId="7" xfId="0" applyNumberFormat="1" applyFont="1" applyBorder="1" applyAlignment="1">
      <alignment horizontal="left" vertical="center" wrapText="1"/>
    </xf>
    <xf numFmtId="0" fontId="0" fillId="0" borderId="7" xfId="0" applyBorder="1" applyAlignment="1">
      <alignment horizontal="center"/>
    </xf>
    <xf numFmtId="0" fontId="16" fillId="0" borderId="7" xfId="0" applyFont="1" applyBorder="1"/>
    <xf numFmtId="0" fontId="0" fillId="0" borderId="7" xfId="0" applyBorder="1"/>
    <xf numFmtId="49" fontId="7" fillId="0" borderId="7" xfId="0" applyNumberFormat="1" applyFont="1" applyBorder="1" applyAlignment="1">
      <alignment horizontal="center" vertical="center"/>
    </xf>
    <xf numFmtId="1" fontId="10" fillId="0" borderId="7" xfId="0" applyNumberFormat="1" applyFont="1" applyBorder="1" applyAlignment="1">
      <alignment horizontal="center" vertical="center"/>
    </xf>
    <xf numFmtId="2" fontId="11" fillId="0" borderId="7" xfId="0" applyNumberFormat="1" applyFont="1" applyBorder="1" applyAlignment="1">
      <alignment horizontal="center" vertical="center"/>
    </xf>
    <xf numFmtId="166" fontId="20" fillId="0" borderId="7" xfId="0" applyNumberFormat="1" applyFont="1" applyBorder="1" applyAlignment="1">
      <alignment horizontal="left" vertical="center" wrapText="1"/>
    </xf>
    <xf numFmtId="0" fontId="21" fillId="0" borderId="7" xfId="0" applyFont="1" applyBorder="1"/>
    <xf numFmtId="165" fontId="22" fillId="0" borderId="7" xfId="0" applyNumberFormat="1" applyFont="1" applyBorder="1"/>
    <xf numFmtId="166" fontId="23" fillId="0" borderId="7" xfId="0" applyNumberFormat="1" applyFont="1" applyBorder="1" applyAlignment="1">
      <alignment horizontal="left" vertical="center" wrapText="1"/>
    </xf>
    <xf numFmtId="0" fontId="24" fillId="0" borderId="7" xfId="0" applyFont="1" applyBorder="1"/>
    <xf numFmtId="165" fontId="17" fillId="0" borderId="7" xfId="0" applyNumberFormat="1" applyFont="1" applyBorder="1"/>
    <xf numFmtId="44" fontId="0" fillId="0" borderId="7" xfId="1" applyFont="1" applyBorder="1" applyAlignment="1">
      <alignment horizontal="right" vertical="center"/>
    </xf>
    <xf numFmtId="44" fontId="1" fillId="0" borderId="7" xfId="1" applyFont="1" applyBorder="1" applyAlignment="1">
      <alignment horizontal="center" vertical="center"/>
    </xf>
    <xf numFmtId="0" fontId="18" fillId="0" borderId="0" xfId="0" applyFont="1" applyAlignment="1">
      <alignment horizontal="left" vertical="center" wrapText="1"/>
    </xf>
    <xf numFmtId="0" fontId="19" fillId="0" borderId="0" xfId="0" applyFont="1" applyAlignment="1">
      <alignment horizontal="left" vertical="center" wrapText="1"/>
    </xf>
    <xf numFmtId="0" fontId="6"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1" fillId="0" borderId="3" xfId="1" applyNumberFormat="1" applyFont="1" applyBorder="1" applyAlignment="1">
      <alignment horizontal="center" vertical="center"/>
    </xf>
    <xf numFmtId="0" fontId="4" fillId="0" borderId="4" xfId="1" applyNumberFormat="1"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4" fillId="0" borderId="7" xfId="0" applyFont="1" applyBorder="1" applyAlignment="1">
      <alignment horizontal="left" vertical="center"/>
    </xf>
    <xf numFmtId="0" fontId="1" fillId="0" borderId="7" xfId="1" applyNumberFormat="1" applyFont="1" applyBorder="1" applyAlignment="1">
      <alignment horizontal="center" vertical="center"/>
    </xf>
    <xf numFmtId="0" fontId="4" fillId="0" borderId="8" xfId="1" applyNumberFormat="1" applyFont="1" applyBorder="1" applyAlignment="1">
      <alignment horizontal="center" vertical="center"/>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4" fillId="0" borderId="11" xfId="1" applyNumberFormat="1" applyFont="1" applyBorder="1" applyAlignment="1">
      <alignment horizontal="center" vertical="center"/>
    </xf>
    <xf numFmtId="0" fontId="4" fillId="0" borderId="13" xfId="1" applyNumberFormat="1" applyFont="1" applyBorder="1" applyAlignment="1">
      <alignment horizontal="center" vertical="center"/>
    </xf>
    <xf numFmtId="0" fontId="8" fillId="0" borderId="2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14" fontId="1" fillId="0" borderId="7" xfId="1" applyNumberFormat="1" applyFont="1" applyBorder="1" applyAlignment="1">
      <alignment horizontal="center" vertical="center"/>
    </xf>
    <xf numFmtId="14" fontId="4" fillId="0" borderId="8" xfId="1" applyNumberFormat="1" applyFont="1" applyBorder="1" applyAlignment="1">
      <alignment horizontal="center" vertical="center"/>
    </xf>
    <xf numFmtId="0" fontId="4" fillId="0" borderId="7" xfId="1" applyNumberFormat="1" applyFont="1" applyBorder="1" applyAlignment="1">
      <alignment horizontal="center" vertical="center"/>
    </xf>
  </cellXfs>
  <cellStyles count="2">
    <cellStyle name="Mena" xfId="1" builtinId="4"/>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48552"/>
  <sheetViews>
    <sheetView tabSelected="1" zoomScale="115" zoomScaleNormal="115" workbookViewId="0">
      <selection activeCell="B114" sqref="A1:I114"/>
    </sheetView>
  </sheetViews>
  <sheetFormatPr defaultColWidth="8.85546875" defaultRowHeight="15" x14ac:dyDescent="0.25"/>
  <cols>
    <col min="1" max="1" width="5" customWidth="1"/>
    <col min="2" max="2" width="23.7109375" style="31" customWidth="1"/>
    <col min="3" max="3" width="66.7109375" customWidth="1"/>
    <col min="4" max="4" width="4.140625" customWidth="1"/>
    <col min="6" max="6" width="11" bestFit="1" customWidth="1"/>
    <col min="7" max="7" width="12" customWidth="1"/>
    <col min="8" max="8" width="12.42578125" customWidth="1"/>
    <col min="9" max="9" width="16.42578125" customWidth="1"/>
    <col min="11" max="11" width="15.28515625" customWidth="1"/>
    <col min="15" max="15" width="17" customWidth="1"/>
    <col min="16" max="16" width="8.85546875" customWidth="1"/>
  </cols>
  <sheetData>
    <row r="1" spans="1:16" ht="21.75" thickBot="1" x14ac:dyDescent="0.3">
      <c r="A1" s="68" t="s">
        <v>0</v>
      </c>
      <c r="B1" s="68"/>
      <c r="C1" s="68"/>
      <c r="D1" s="68"/>
      <c r="E1" s="68"/>
      <c r="F1" s="68"/>
      <c r="G1" s="68"/>
      <c r="H1" s="68"/>
      <c r="I1" s="68"/>
    </row>
    <row r="2" spans="1:16" x14ac:dyDescent="0.25">
      <c r="A2" s="69" t="s">
        <v>1</v>
      </c>
      <c r="B2" s="70"/>
      <c r="C2" s="25" t="s">
        <v>100</v>
      </c>
      <c r="D2" s="71" t="s">
        <v>2</v>
      </c>
      <c r="E2" s="71"/>
      <c r="F2" s="1"/>
      <c r="G2" s="1"/>
      <c r="H2" s="72" t="s">
        <v>104</v>
      </c>
      <c r="I2" s="73"/>
    </row>
    <row r="3" spans="1:16" x14ac:dyDescent="0.25">
      <c r="A3" s="74" t="s">
        <v>3</v>
      </c>
      <c r="B3" s="75"/>
      <c r="C3" s="2" t="s">
        <v>101</v>
      </c>
      <c r="D3" s="76" t="s">
        <v>22</v>
      </c>
      <c r="E3" s="77"/>
      <c r="F3" s="3"/>
      <c r="G3" s="3"/>
      <c r="H3" s="78" t="s">
        <v>105</v>
      </c>
      <c r="I3" s="79"/>
    </row>
    <row r="4" spans="1:16" x14ac:dyDescent="0.25">
      <c r="A4" s="74" t="s">
        <v>4</v>
      </c>
      <c r="B4" s="75"/>
      <c r="C4" s="2" t="s">
        <v>102</v>
      </c>
      <c r="D4" s="77" t="s">
        <v>5</v>
      </c>
      <c r="E4" s="77"/>
      <c r="F4" s="3"/>
      <c r="G4" s="3"/>
      <c r="H4" s="87">
        <v>45301</v>
      </c>
      <c r="I4" s="88"/>
    </row>
    <row r="5" spans="1:16" x14ac:dyDescent="0.25">
      <c r="A5" s="74" t="s">
        <v>6</v>
      </c>
      <c r="B5" s="75"/>
      <c r="C5" s="2" t="s">
        <v>103</v>
      </c>
      <c r="D5" s="77" t="s">
        <v>7</v>
      </c>
      <c r="E5" s="77"/>
      <c r="F5" s="3"/>
      <c r="G5" s="3"/>
      <c r="H5" s="89">
        <v>0</v>
      </c>
      <c r="I5" s="79"/>
    </row>
    <row r="6" spans="1:16" ht="15.75" thickBot="1" x14ac:dyDescent="0.3">
      <c r="A6" s="85" t="s">
        <v>8</v>
      </c>
      <c r="B6" s="86"/>
      <c r="C6" s="32" t="s">
        <v>9</v>
      </c>
      <c r="D6" s="80" t="s">
        <v>10</v>
      </c>
      <c r="E6" s="81"/>
      <c r="F6" s="4"/>
      <c r="G6" s="4"/>
      <c r="H6" s="82" t="s">
        <v>11</v>
      </c>
      <c r="I6" s="83"/>
    </row>
    <row r="7" spans="1:16" ht="15.75" thickBot="1" x14ac:dyDescent="0.3">
      <c r="A7" s="5"/>
      <c r="B7" s="5"/>
      <c r="C7" s="6"/>
      <c r="D7" s="5"/>
      <c r="E7" s="7"/>
      <c r="F7" s="5"/>
      <c r="G7" s="5"/>
      <c r="H7" s="8"/>
      <c r="I7" s="8"/>
    </row>
    <row r="8" spans="1:16" ht="60.75" thickBot="1" x14ac:dyDescent="0.3">
      <c r="A8" s="9" t="s">
        <v>12</v>
      </c>
      <c r="B8" s="29" t="s">
        <v>20</v>
      </c>
      <c r="C8" s="10" t="s">
        <v>13</v>
      </c>
      <c r="D8" s="11" t="s">
        <v>14</v>
      </c>
      <c r="E8" s="12" t="s">
        <v>15</v>
      </c>
      <c r="F8" s="12" t="s">
        <v>16</v>
      </c>
      <c r="G8" s="13" t="s">
        <v>17</v>
      </c>
      <c r="H8" s="13" t="s">
        <v>18</v>
      </c>
      <c r="I8" s="14" t="s">
        <v>19</v>
      </c>
    </row>
    <row r="9" spans="1:16" ht="18" customHeight="1" x14ac:dyDescent="0.25">
      <c r="A9" s="15"/>
      <c r="B9" s="30"/>
      <c r="C9" s="17"/>
      <c r="D9" s="16"/>
      <c r="E9" s="18"/>
      <c r="F9" s="16"/>
      <c r="G9" s="16"/>
      <c r="H9" s="16"/>
      <c r="I9" s="19"/>
    </row>
    <row r="10" spans="1:16" ht="18" customHeight="1" x14ac:dyDescent="0.25">
      <c r="A10" s="84"/>
      <c r="B10" s="84"/>
      <c r="C10" s="84"/>
      <c r="D10" s="26"/>
      <c r="E10" s="27"/>
      <c r="F10" s="26"/>
      <c r="G10" s="26"/>
      <c r="H10" s="26"/>
      <c r="I10" s="26"/>
    </row>
    <row r="11" spans="1:16" ht="51" x14ac:dyDescent="0.25">
      <c r="A11" s="20">
        <f>IF(C11&lt;&gt;"",COUNTA($C$11:C11),"")</f>
        <v>1</v>
      </c>
      <c r="B11" s="33"/>
      <c r="C11" s="46" t="s">
        <v>148</v>
      </c>
      <c r="D11" s="38" t="s">
        <v>92</v>
      </c>
      <c r="E11" s="57">
        <v>1</v>
      </c>
      <c r="F11" s="22"/>
      <c r="G11" s="23">
        <f t="shared" ref="G11:G75" si="0">E11*F11</f>
        <v>0</v>
      </c>
      <c r="H11" s="22"/>
      <c r="I11" s="22">
        <f t="shared" ref="I11:I75" si="1">E11*H11</f>
        <v>0</v>
      </c>
      <c r="O11" s="37"/>
      <c r="P11" s="36"/>
    </row>
    <row r="12" spans="1:16" ht="25.5" x14ac:dyDescent="0.25">
      <c r="A12" s="20">
        <f>IF(C12&lt;&gt;"",COUNTA($C$11:C12),"")</f>
        <v>2</v>
      </c>
      <c r="B12" s="33"/>
      <c r="C12" s="46" t="s">
        <v>149</v>
      </c>
      <c r="D12" s="38" t="s">
        <v>92</v>
      </c>
      <c r="E12" s="57">
        <v>1</v>
      </c>
      <c r="F12" s="22"/>
      <c r="G12" s="23">
        <f t="shared" si="0"/>
        <v>0</v>
      </c>
      <c r="H12" s="22"/>
      <c r="I12" s="22">
        <f t="shared" si="1"/>
        <v>0</v>
      </c>
      <c r="O12" s="37"/>
      <c r="P12" s="36"/>
    </row>
    <row r="13" spans="1:16" ht="51" x14ac:dyDescent="0.25">
      <c r="A13" s="20">
        <f>IF(C13&lt;&gt;"",COUNTA($C$11:C13),"")</f>
        <v>3</v>
      </c>
      <c r="B13" s="33"/>
      <c r="C13" s="46" t="s">
        <v>150</v>
      </c>
      <c r="D13" s="38" t="s">
        <v>92</v>
      </c>
      <c r="E13" s="57">
        <v>1</v>
      </c>
      <c r="F13" s="22"/>
      <c r="G13" s="23">
        <f t="shared" si="0"/>
        <v>0</v>
      </c>
      <c r="H13" s="22"/>
      <c r="I13" s="22">
        <f t="shared" si="1"/>
        <v>0</v>
      </c>
      <c r="O13" s="37"/>
      <c r="P13" s="36"/>
    </row>
    <row r="14" spans="1:16" ht="38.25" x14ac:dyDescent="0.25">
      <c r="A14" s="20">
        <f>IF(C14&lt;&gt;"",COUNTA($C$11:C14),"")</f>
        <v>4</v>
      </c>
      <c r="B14" s="33"/>
      <c r="C14" s="46" t="s">
        <v>151</v>
      </c>
      <c r="D14" s="38" t="s">
        <v>92</v>
      </c>
      <c r="E14" s="57">
        <v>1</v>
      </c>
      <c r="F14" s="22"/>
      <c r="G14" s="23">
        <f t="shared" si="0"/>
        <v>0</v>
      </c>
      <c r="H14" s="22"/>
      <c r="I14" s="22">
        <f t="shared" si="1"/>
        <v>0</v>
      </c>
      <c r="O14" s="37"/>
      <c r="P14" s="36"/>
    </row>
    <row r="15" spans="1:16" ht="25.5" x14ac:dyDescent="0.25">
      <c r="A15" s="20">
        <f>IF(C15&lt;&gt;"",COUNTA($C$11:C15),"")</f>
        <v>5</v>
      </c>
      <c r="B15" s="33"/>
      <c r="C15" s="46" t="s">
        <v>152</v>
      </c>
      <c r="D15" s="38" t="s">
        <v>92</v>
      </c>
      <c r="E15" s="24">
        <v>1</v>
      </c>
      <c r="F15" s="22"/>
      <c r="G15" s="23">
        <f t="shared" si="0"/>
        <v>0</v>
      </c>
      <c r="H15" s="22"/>
      <c r="I15" s="22">
        <f t="shared" si="1"/>
        <v>0</v>
      </c>
      <c r="O15" s="37"/>
      <c r="P15" s="6"/>
    </row>
    <row r="16" spans="1:16" x14ac:dyDescent="0.25">
      <c r="A16" s="20">
        <f>IF(C16&lt;&gt;"",COUNTA($C$11:C16),"")</f>
        <v>6</v>
      </c>
      <c r="B16" s="33"/>
      <c r="C16" s="21" t="s">
        <v>120</v>
      </c>
      <c r="D16" s="38" t="s">
        <v>92</v>
      </c>
      <c r="E16" s="57">
        <v>1</v>
      </c>
      <c r="F16" s="22"/>
      <c r="G16" s="23">
        <f t="shared" si="0"/>
        <v>0</v>
      </c>
      <c r="H16" s="22"/>
      <c r="I16" s="22">
        <f t="shared" si="1"/>
        <v>0</v>
      </c>
      <c r="O16" s="35"/>
      <c r="P16" s="6"/>
    </row>
    <row r="17" spans="1:16" x14ac:dyDescent="0.25">
      <c r="A17" s="20">
        <f>IF(C17&lt;&gt;"",COUNTA($C$11:C17),"")</f>
        <v>7</v>
      </c>
      <c r="B17" s="33"/>
      <c r="C17" s="21" t="s">
        <v>121</v>
      </c>
      <c r="D17" s="38" t="s">
        <v>92</v>
      </c>
      <c r="E17" s="57">
        <v>1</v>
      </c>
      <c r="F17" s="22"/>
      <c r="G17" s="23">
        <f t="shared" si="0"/>
        <v>0</v>
      </c>
      <c r="H17" s="22"/>
      <c r="I17" s="22">
        <f t="shared" si="1"/>
        <v>0</v>
      </c>
      <c r="O17" s="5"/>
      <c r="P17" s="36"/>
    </row>
    <row r="18" spans="1:16" x14ac:dyDescent="0.25">
      <c r="A18" s="20">
        <f>IF(C18&lt;&gt;"",COUNTA($C$11:C18),"")</f>
        <v>8</v>
      </c>
      <c r="B18" s="33"/>
      <c r="C18" s="21" t="s">
        <v>122</v>
      </c>
      <c r="D18" s="38" t="s">
        <v>92</v>
      </c>
      <c r="E18" s="24">
        <v>1</v>
      </c>
      <c r="F18" s="22"/>
      <c r="G18" s="23">
        <f t="shared" si="0"/>
        <v>0</v>
      </c>
      <c r="H18" s="22"/>
      <c r="I18" s="22">
        <f t="shared" si="1"/>
        <v>0</v>
      </c>
      <c r="O18" s="35"/>
      <c r="P18" s="36"/>
    </row>
    <row r="19" spans="1:16" ht="77.25" x14ac:dyDescent="0.25">
      <c r="A19" s="20">
        <f>IF(C19&lt;&gt;"",COUNTA($C$11:C19),"")</f>
        <v>9</v>
      </c>
      <c r="B19" s="39"/>
      <c r="C19" s="47" t="s">
        <v>123</v>
      </c>
      <c r="D19" s="28" t="s">
        <v>21</v>
      </c>
      <c r="E19" s="24">
        <v>1</v>
      </c>
      <c r="F19" s="22"/>
      <c r="G19" s="23">
        <f t="shared" si="0"/>
        <v>0</v>
      </c>
      <c r="H19" s="22"/>
      <c r="I19" s="22">
        <f t="shared" si="1"/>
        <v>0</v>
      </c>
    </row>
    <row r="20" spans="1:16" ht="26.25" x14ac:dyDescent="0.25">
      <c r="A20" s="20">
        <f>IF(C20&lt;&gt;"",COUNTA($C$11:C20),"")</f>
        <v>10</v>
      </c>
      <c r="B20" s="39"/>
      <c r="C20" s="47" t="s">
        <v>124</v>
      </c>
      <c r="D20" s="28" t="s">
        <v>21</v>
      </c>
      <c r="E20" s="24">
        <v>1</v>
      </c>
      <c r="F20" s="22"/>
      <c r="G20" s="23">
        <f t="shared" si="0"/>
        <v>0</v>
      </c>
      <c r="H20" s="22"/>
      <c r="I20" s="22">
        <f t="shared" si="1"/>
        <v>0</v>
      </c>
    </row>
    <row r="21" spans="1:16" x14ac:dyDescent="0.25">
      <c r="A21" s="20">
        <f>IF(C21&lt;&gt;"",COUNTA($C$11:C21),"")</f>
        <v>11</v>
      </c>
      <c r="B21" s="28"/>
      <c r="C21" s="2" t="s">
        <v>125</v>
      </c>
      <c r="D21" s="28" t="s">
        <v>21</v>
      </c>
      <c r="E21" s="24">
        <v>1</v>
      </c>
      <c r="F21" s="22"/>
      <c r="G21" s="23">
        <f t="shared" si="0"/>
        <v>0</v>
      </c>
      <c r="H21" s="22"/>
      <c r="I21" s="22">
        <f t="shared" si="1"/>
        <v>0</v>
      </c>
    </row>
    <row r="22" spans="1:16" x14ac:dyDescent="0.25">
      <c r="A22" s="20">
        <f>IF(C22&lt;&gt;"",COUNTA($C$11:C22),"")</f>
        <v>12</v>
      </c>
      <c r="B22" s="38"/>
      <c r="C22" s="2" t="s">
        <v>126</v>
      </c>
      <c r="D22" s="28" t="s">
        <v>21</v>
      </c>
      <c r="E22" s="24">
        <v>2</v>
      </c>
      <c r="F22" s="22"/>
      <c r="G22" s="23">
        <f t="shared" si="0"/>
        <v>0</v>
      </c>
      <c r="H22" s="22"/>
      <c r="I22" s="22">
        <f t="shared" si="1"/>
        <v>0</v>
      </c>
    </row>
    <row r="23" spans="1:16" x14ac:dyDescent="0.25">
      <c r="A23" s="20">
        <f>IF(C23&lt;&gt;"",COUNTA($C$11:C23),"")</f>
        <v>13</v>
      </c>
      <c r="B23" s="20"/>
      <c r="C23" s="21" t="s">
        <v>127</v>
      </c>
      <c r="D23" s="28" t="s">
        <v>21</v>
      </c>
      <c r="E23" s="57">
        <v>3</v>
      </c>
      <c r="F23" s="22"/>
      <c r="G23" s="23">
        <f t="shared" si="0"/>
        <v>0</v>
      </c>
      <c r="H23" s="22"/>
      <c r="I23" s="22">
        <f t="shared" si="1"/>
        <v>0</v>
      </c>
    </row>
    <row r="24" spans="1:16" ht="25.5" x14ac:dyDescent="0.25">
      <c r="A24" s="20">
        <f>IF(C24&lt;&gt;"",COUNTA($C$11:C24),"")</f>
        <v>14</v>
      </c>
      <c r="B24" s="38"/>
      <c r="C24" s="46" t="s">
        <v>128</v>
      </c>
      <c r="D24" s="28" t="s">
        <v>21</v>
      </c>
      <c r="E24" s="57">
        <v>3</v>
      </c>
      <c r="F24" s="22"/>
      <c r="G24" s="23">
        <f t="shared" si="0"/>
        <v>0</v>
      </c>
      <c r="H24" s="22"/>
      <c r="I24" s="22">
        <f t="shared" si="1"/>
        <v>0</v>
      </c>
    </row>
    <row r="25" spans="1:16" x14ac:dyDescent="0.25">
      <c r="A25" s="20">
        <f>IF(C25&lt;&gt;"",COUNTA($C$11:C25),"")</f>
        <v>15</v>
      </c>
      <c r="B25" s="33" t="s">
        <v>37</v>
      </c>
      <c r="C25" s="21" t="s">
        <v>38</v>
      </c>
      <c r="D25" s="28" t="s">
        <v>21</v>
      </c>
      <c r="E25" s="57">
        <v>1</v>
      </c>
      <c r="F25" s="22"/>
      <c r="G25" s="23">
        <f t="shared" si="0"/>
        <v>0</v>
      </c>
      <c r="H25" s="22"/>
      <c r="I25" s="22">
        <f t="shared" si="1"/>
        <v>0</v>
      </c>
    </row>
    <row r="26" spans="1:16" x14ac:dyDescent="0.25">
      <c r="A26" s="20">
        <f>IF(C26&lt;&gt;"",COUNTA($C$11:C26),"")</f>
        <v>16</v>
      </c>
      <c r="B26" s="33" t="s">
        <v>39</v>
      </c>
      <c r="C26" s="21" t="s">
        <v>49</v>
      </c>
      <c r="D26" s="28" t="s">
        <v>21</v>
      </c>
      <c r="E26" s="57">
        <v>2</v>
      </c>
      <c r="F26" s="22"/>
      <c r="G26" s="23">
        <f t="shared" si="0"/>
        <v>0</v>
      </c>
      <c r="H26" s="22"/>
      <c r="I26" s="22">
        <f t="shared" si="1"/>
        <v>0</v>
      </c>
    </row>
    <row r="27" spans="1:16" x14ac:dyDescent="0.25">
      <c r="A27" s="20">
        <f>IF(C27&lt;&gt;"",COUNTA($C$11:C27),"")</f>
        <v>17</v>
      </c>
      <c r="B27" s="33" t="s">
        <v>40</v>
      </c>
      <c r="C27" s="21" t="s">
        <v>50</v>
      </c>
      <c r="D27" s="28" t="s">
        <v>21</v>
      </c>
      <c r="E27" s="57">
        <v>1</v>
      </c>
      <c r="F27" s="22"/>
      <c r="G27" s="23">
        <f t="shared" si="0"/>
        <v>0</v>
      </c>
      <c r="H27" s="22"/>
      <c r="I27" s="22">
        <f t="shared" si="1"/>
        <v>0</v>
      </c>
    </row>
    <row r="28" spans="1:16" x14ac:dyDescent="0.25">
      <c r="A28" s="20">
        <f>IF(C28&lt;&gt;"",COUNTA($C$11:C28),"")</f>
        <v>18</v>
      </c>
      <c r="B28" s="33" t="s">
        <v>29</v>
      </c>
      <c r="C28" s="21" t="s">
        <v>41</v>
      </c>
      <c r="D28" s="28" t="s">
        <v>21</v>
      </c>
      <c r="E28" s="24">
        <v>1</v>
      </c>
      <c r="F28" s="22"/>
      <c r="G28" s="23">
        <f t="shared" si="0"/>
        <v>0</v>
      </c>
      <c r="H28" s="22"/>
      <c r="I28" s="22">
        <f t="shared" si="1"/>
        <v>0</v>
      </c>
    </row>
    <row r="29" spans="1:16" x14ac:dyDescent="0.25">
      <c r="A29" s="20">
        <f>IF(C29&lt;&gt;"",COUNTA($C$11:C29),"")</f>
        <v>19</v>
      </c>
      <c r="B29" s="39" t="s">
        <v>23</v>
      </c>
      <c r="C29" s="40" t="s">
        <v>42</v>
      </c>
      <c r="D29" s="28" t="s">
        <v>21</v>
      </c>
      <c r="E29" s="24">
        <v>7</v>
      </c>
      <c r="F29" s="22"/>
      <c r="G29" s="23">
        <f t="shared" si="0"/>
        <v>0</v>
      </c>
      <c r="H29" s="22"/>
      <c r="I29" s="22">
        <f t="shared" si="1"/>
        <v>0</v>
      </c>
    </row>
    <row r="30" spans="1:16" x14ac:dyDescent="0.25">
      <c r="A30" s="20">
        <f>IF(C30&lt;&gt;"",COUNTA($C$11:C30),"")</f>
        <v>20</v>
      </c>
      <c r="B30" s="39" t="s">
        <v>43</v>
      </c>
      <c r="C30" s="40" t="s">
        <v>44</v>
      </c>
      <c r="D30" s="28" t="s">
        <v>21</v>
      </c>
      <c r="E30" s="24">
        <v>1</v>
      </c>
      <c r="F30" s="22"/>
      <c r="G30" s="23">
        <f t="shared" si="0"/>
        <v>0</v>
      </c>
      <c r="H30" s="22"/>
      <c r="I30" s="22">
        <f t="shared" si="1"/>
        <v>0</v>
      </c>
    </row>
    <row r="31" spans="1:16" x14ac:dyDescent="0.25">
      <c r="A31" s="20">
        <f>IF(C31&lt;&gt;"",COUNTA($C$11:C31),"")</f>
        <v>21</v>
      </c>
      <c r="B31" s="28" t="s">
        <v>25</v>
      </c>
      <c r="C31" s="2" t="s">
        <v>27</v>
      </c>
      <c r="D31" s="28" t="s">
        <v>21</v>
      </c>
      <c r="E31" s="24">
        <v>2</v>
      </c>
      <c r="F31" s="22"/>
      <c r="G31" s="23">
        <f t="shared" si="0"/>
        <v>0</v>
      </c>
      <c r="H31" s="22"/>
      <c r="I31" s="22">
        <f t="shared" si="1"/>
        <v>0</v>
      </c>
    </row>
    <row r="32" spans="1:16" x14ac:dyDescent="0.25">
      <c r="A32" s="20">
        <f>IF(C32&lt;&gt;"",COUNTA($C$11:C32),"")</f>
        <v>22</v>
      </c>
      <c r="B32" s="38" t="s">
        <v>45</v>
      </c>
      <c r="C32" s="2" t="s">
        <v>51</v>
      </c>
      <c r="D32" s="28" t="s">
        <v>21</v>
      </c>
      <c r="E32" s="24">
        <v>4</v>
      </c>
      <c r="F32" s="22"/>
      <c r="G32" s="23">
        <f t="shared" si="0"/>
        <v>0</v>
      </c>
      <c r="H32" s="22"/>
      <c r="I32" s="22">
        <f t="shared" si="1"/>
        <v>0</v>
      </c>
    </row>
    <row r="33" spans="1:9" x14ac:dyDescent="0.25">
      <c r="A33" s="20">
        <f>IF(C33&lt;&gt;"",COUNTA($C$11:C33),"")</f>
        <v>23</v>
      </c>
      <c r="B33" s="20" t="s">
        <v>28</v>
      </c>
      <c r="C33" s="21" t="s">
        <v>30</v>
      </c>
      <c r="D33" s="28" t="s">
        <v>21</v>
      </c>
      <c r="E33" s="57">
        <v>2</v>
      </c>
      <c r="F33" s="22"/>
      <c r="G33" s="23">
        <f t="shared" si="0"/>
        <v>0</v>
      </c>
      <c r="H33" s="22"/>
      <c r="I33" s="22">
        <f t="shared" si="1"/>
        <v>0</v>
      </c>
    </row>
    <row r="34" spans="1:9" x14ac:dyDescent="0.25">
      <c r="A34" s="20">
        <f>IF(C34&lt;&gt;"",COUNTA($C$11:C34),"")</f>
        <v>24</v>
      </c>
      <c r="B34" s="38" t="s">
        <v>107</v>
      </c>
      <c r="C34" s="21" t="s">
        <v>106</v>
      </c>
      <c r="D34" s="28" t="s">
        <v>21</v>
      </c>
      <c r="E34" s="57">
        <v>1</v>
      </c>
      <c r="F34" s="22"/>
      <c r="G34" s="23">
        <f t="shared" si="0"/>
        <v>0</v>
      </c>
      <c r="H34" s="22"/>
      <c r="I34" s="22">
        <f t="shared" si="1"/>
        <v>0</v>
      </c>
    </row>
    <row r="35" spans="1:9" x14ac:dyDescent="0.25">
      <c r="A35" s="20">
        <f>IF(C35&lt;&gt;"",COUNTA($C$11:C35),"")</f>
        <v>25</v>
      </c>
      <c r="B35" s="28" t="s">
        <v>47</v>
      </c>
      <c r="C35" s="34" t="s">
        <v>46</v>
      </c>
      <c r="D35" s="28" t="s">
        <v>21</v>
      </c>
      <c r="E35" s="57">
        <v>3</v>
      </c>
      <c r="F35" s="22"/>
      <c r="G35" s="23">
        <f t="shared" si="0"/>
        <v>0</v>
      </c>
      <c r="H35" s="22"/>
      <c r="I35" s="22">
        <f t="shared" si="1"/>
        <v>0</v>
      </c>
    </row>
    <row r="36" spans="1:9" x14ac:dyDescent="0.25">
      <c r="A36" s="20">
        <f>IF(C36&lt;&gt;"",COUNTA($C$11:C36),"")</f>
        <v>26</v>
      </c>
      <c r="B36" s="52" t="s">
        <v>26</v>
      </c>
      <c r="C36" s="21" t="s">
        <v>32</v>
      </c>
      <c r="D36" s="28" t="s">
        <v>21</v>
      </c>
      <c r="E36" s="57">
        <v>1</v>
      </c>
      <c r="F36" s="22"/>
      <c r="G36" s="23">
        <f t="shared" si="0"/>
        <v>0</v>
      </c>
      <c r="H36" s="22"/>
      <c r="I36" s="22">
        <f t="shared" si="1"/>
        <v>0</v>
      </c>
    </row>
    <row r="37" spans="1:9" x14ac:dyDescent="0.25">
      <c r="A37" s="20">
        <f>IF(C37&lt;&gt;"",COUNTA($C$11:C37),"")</f>
        <v>27</v>
      </c>
      <c r="B37" s="28" t="s">
        <v>24</v>
      </c>
      <c r="C37" s="21" t="s">
        <v>31</v>
      </c>
      <c r="D37" s="28" t="s">
        <v>48</v>
      </c>
      <c r="E37" s="57">
        <v>1</v>
      </c>
      <c r="F37" s="22"/>
      <c r="G37" s="23">
        <f t="shared" si="0"/>
        <v>0</v>
      </c>
      <c r="H37" s="22"/>
      <c r="I37" s="22">
        <f t="shared" si="1"/>
        <v>0</v>
      </c>
    </row>
    <row r="38" spans="1:9" x14ac:dyDescent="0.25">
      <c r="A38" s="20">
        <f>IF(C38&lt;&gt;"",COUNTA($C$11:C38),"")</f>
        <v>28</v>
      </c>
      <c r="B38" s="28" t="s">
        <v>58</v>
      </c>
      <c r="C38" s="21" t="s">
        <v>55</v>
      </c>
      <c r="D38" s="28" t="s">
        <v>21</v>
      </c>
      <c r="E38" s="57">
        <v>1</v>
      </c>
      <c r="F38" s="22"/>
      <c r="G38" s="23">
        <f t="shared" si="0"/>
        <v>0</v>
      </c>
      <c r="H38" s="22"/>
      <c r="I38" s="22">
        <f t="shared" si="1"/>
        <v>0</v>
      </c>
    </row>
    <row r="39" spans="1:9" x14ac:dyDescent="0.25">
      <c r="A39" s="20">
        <f>IF(C39&lt;&gt;"",COUNTA($C$11:C39),"")</f>
        <v>29</v>
      </c>
      <c r="B39" s="20" t="s">
        <v>56</v>
      </c>
      <c r="C39" s="21" t="s">
        <v>57</v>
      </c>
      <c r="D39" s="28" t="s">
        <v>48</v>
      </c>
      <c r="E39" s="57">
        <v>1</v>
      </c>
      <c r="F39" s="22"/>
      <c r="G39" s="23">
        <f t="shared" si="0"/>
        <v>0</v>
      </c>
      <c r="H39" s="22"/>
      <c r="I39" s="22">
        <f t="shared" si="1"/>
        <v>0</v>
      </c>
    </row>
    <row r="40" spans="1:9" x14ac:dyDescent="0.25">
      <c r="A40" s="20">
        <f>IF(C40&lt;&gt;"",COUNTA($C$11:C40),"")</f>
        <v>30</v>
      </c>
      <c r="B40" s="39" t="s">
        <v>67</v>
      </c>
      <c r="C40" s="40" t="s">
        <v>68</v>
      </c>
      <c r="D40" s="38" t="s">
        <v>21</v>
      </c>
      <c r="E40" s="24">
        <v>5</v>
      </c>
      <c r="F40" s="22"/>
      <c r="G40" s="23">
        <f t="shared" si="0"/>
        <v>0</v>
      </c>
      <c r="H40" s="22"/>
      <c r="I40" s="22">
        <f t="shared" si="1"/>
        <v>0</v>
      </c>
    </row>
    <row r="41" spans="1:9" x14ac:dyDescent="0.25">
      <c r="A41" s="20">
        <f>IF(C41&lt;&gt;"",COUNTA($C$11:C41),"")</f>
        <v>31</v>
      </c>
      <c r="B41" s="28"/>
      <c r="C41" s="21" t="s">
        <v>158</v>
      </c>
      <c r="D41" s="28" t="s">
        <v>52</v>
      </c>
      <c r="E41" s="57">
        <v>15</v>
      </c>
      <c r="F41" s="22"/>
      <c r="G41" s="23">
        <f t="shared" si="0"/>
        <v>0</v>
      </c>
      <c r="H41" s="22"/>
      <c r="I41" s="22">
        <f t="shared" si="1"/>
        <v>0</v>
      </c>
    </row>
    <row r="42" spans="1:9" x14ac:dyDescent="0.25">
      <c r="A42" s="20">
        <f>IF(C42&lt;&gt;"",COUNTA($C$11:C42),"")</f>
        <v>32</v>
      </c>
      <c r="B42" s="20"/>
      <c r="C42" s="21" t="s">
        <v>69</v>
      </c>
      <c r="D42" s="28" t="s">
        <v>52</v>
      </c>
      <c r="E42" s="57">
        <v>45</v>
      </c>
      <c r="F42" s="22"/>
      <c r="G42" s="23">
        <f t="shared" si="0"/>
        <v>0</v>
      </c>
      <c r="H42" s="22"/>
      <c r="I42" s="22">
        <f t="shared" si="1"/>
        <v>0</v>
      </c>
    </row>
    <row r="43" spans="1:9" x14ac:dyDescent="0.25">
      <c r="A43" s="20">
        <f>IF(C43&lt;&gt;"",COUNTA($C$11:C43),"")</f>
        <v>33</v>
      </c>
      <c r="B43" s="20"/>
      <c r="C43" s="21" t="s">
        <v>70</v>
      </c>
      <c r="D43" s="28" t="s">
        <v>52</v>
      </c>
      <c r="E43" s="57">
        <v>30</v>
      </c>
      <c r="F43" s="22"/>
      <c r="G43" s="23">
        <f t="shared" si="0"/>
        <v>0</v>
      </c>
      <c r="H43" s="22"/>
      <c r="I43" s="22">
        <f t="shared" si="1"/>
        <v>0</v>
      </c>
    </row>
    <row r="44" spans="1:9" x14ac:dyDescent="0.25">
      <c r="A44" s="20">
        <f>IF(C44&lt;&gt;"",COUNTA($C$11:C44),"")</f>
        <v>34</v>
      </c>
      <c r="B44" s="28"/>
      <c r="C44" s="21" t="s">
        <v>53</v>
      </c>
      <c r="D44" s="28" t="s">
        <v>52</v>
      </c>
      <c r="E44" s="57">
        <v>35</v>
      </c>
      <c r="F44" s="22"/>
      <c r="G44" s="23">
        <f t="shared" si="0"/>
        <v>0</v>
      </c>
      <c r="H44" s="22"/>
      <c r="I44" s="22">
        <f t="shared" si="1"/>
        <v>0</v>
      </c>
    </row>
    <row r="45" spans="1:9" x14ac:dyDescent="0.25">
      <c r="A45" s="20">
        <f>IF(C45&lt;&gt;"",COUNTA($C$11:C45),"")</f>
        <v>35</v>
      </c>
      <c r="B45" s="20"/>
      <c r="C45" s="21" t="s">
        <v>54</v>
      </c>
      <c r="D45" s="28" t="s">
        <v>52</v>
      </c>
      <c r="E45" s="57">
        <v>50</v>
      </c>
      <c r="F45" s="22"/>
      <c r="G45" s="23">
        <f t="shared" si="0"/>
        <v>0</v>
      </c>
      <c r="H45" s="22"/>
      <c r="I45" s="22">
        <f t="shared" si="1"/>
        <v>0</v>
      </c>
    </row>
    <row r="46" spans="1:9" x14ac:dyDescent="0.25">
      <c r="A46" s="20">
        <f>IF(C46&lt;&gt;"",COUNTA($C$11:C46),"")</f>
        <v>36</v>
      </c>
      <c r="B46" s="39"/>
      <c r="C46" s="21" t="s">
        <v>71</v>
      </c>
      <c r="D46" s="28" t="s">
        <v>52</v>
      </c>
      <c r="E46" s="57">
        <v>15</v>
      </c>
      <c r="F46" s="22"/>
      <c r="G46" s="23">
        <f t="shared" si="0"/>
        <v>0</v>
      </c>
      <c r="H46" s="22"/>
      <c r="I46" s="22">
        <f t="shared" si="1"/>
        <v>0</v>
      </c>
    </row>
    <row r="47" spans="1:9" x14ac:dyDescent="0.25">
      <c r="A47" s="20">
        <f>IF(C47&lt;&gt;"",COUNTA($C$11:C47),"")</f>
        <v>37</v>
      </c>
      <c r="B47" s="39"/>
      <c r="C47" s="21" t="s">
        <v>108</v>
      </c>
      <c r="D47" s="38" t="s">
        <v>52</v>
      </c>
      <c r="E47" s="57">
        <v>30</v>
      </c>
      <c r="F47" s="22"/>
      <c r="G47" s="23">
        <f t="shared" si="0"/>
        <v>0</v>
      </c>
      <c r="H47" s="22"/>
      <c r="I47" s="22">
        <f t="shared" si="1"/>
        <v>0</v>
      </c>
    </row>
    <row r="48" spans="1:9" x14ac:dyDescent="0.25">
      <c r="A48" s="20">
        <f>IF(C48&lt;&gt;"",COUNTA($C$11:C48),"")</f>
        <v>38</v>
      </c>
      <c r="B48" s="20" t="s">
        <v>33</v>
      </c>
      <c r="C48" s="21" t="s">
        <v>109</v>
      </c>
      <c r="D48" s="28" t="s">
        <v>21</v>
      </c>
      <c r="E48" s="57">
        <v>18</v>
      </c>
      <c r="F48" s="22"/>
      <c r="G48" s="23">
        <f t="shared" si="0"/>
        <v>0</v>
      </c>
      <c r="H48" s="22"/>
      <c r="I48" s="22">
        <f t="shared" si="1"/>
        <v>0</v>
      </c>
    </row>
    <row r="49" spans="1:9" x14ac:dyDescent="0.25">
      <c r="A49" s="20">
        <f>IF(C49&lt;&gt;"",COUNTA($C$11:C49),"")</f>
        <v>39</v>
      </c>
      <c r="B49" s="28" t="s">
        <v>34</v>
      </c>
      <c r="C49" s="21" t="s">
        <v>35</v>
      </c>
      <c r="D49" s="28" t="s">
        <v>21</v>
      </c>
      <c r="E49" s="57">
        <v>7</v>
      </c>
      <c r="F49" s="22"/>
      <c r="G49" s="23">
        <f t="shared" si="0"/>
        <v>0</v>
      </c>
      <c r="H49" s="22"/>
      <c r="I49" s="22">
        <f t="shared" si="1"/>
        <v>0</v>
      </c>
    </row>
    <row r="50" spans="1:9" x14ac:dyDescent="0.25">
      <c r="A50" s="20">
        <f>IF(C50&lt;&gt;"",COUNTA($C$11:C50),"")</f>
        <v>40</v>
      </c>
      <c r="B50" s="33" t="s">
        <v>36</v>
      </c>
      <c r="C50" s="21" t="s">
        <v>110</v>
      </c>
      <c r="D50" s="28" t="s">
        <v>21</v>
      </c>
      <c r="E50" s="57">
        <v>9</v>
      </c>
      <c r="F50" s="22"/>
      <c r="G50" s="23">
        <f t="shared" si="0"/>
        <v>0</v>
      </c>
      <c r="H50" s="22"/>
      <c r="I50" s="22">
        <f t="shared" si="1"/>
        <v>0</v>
      </c>
    </row>
    <row r="51" spans="1:9" x14ac:dyDescent="0.25">
      <c r="A51" s="20">
        <f>IF(C51&lt;&gt;"",COUNTA($C$11:C51),"")</f>
        <v>41</v>
      </c>
      <c r="B51" s="33" t="s">
        <v>59</v>
      </c>
      <c r="C51" s="21" t="s">
        <v>60</v>
      </c>
      <c r="D51" s="38" t="s">
        <v>21</v>
      </c>
      <c r="E51" s="57">
        <v>12</v>
      </c>
      <c r="F51" s="22"/>
      <c r="G51" s="23">
        <f t="shared" si="0"/>
        <v>0</v>
      </c>
      <c r="H51" s="22"/>
      <c r="I51" s="22">
        <f t="shared" si="1"/>
        <v>0</v>
      </c>
    </row>
    <row r="52" spans="1:9" x14ac:dyDescent="0.25">
      <c r="A52" s="20">
        <f>IF(C52&lt;&gt;"",COUNTA($C$11:C52),"")</f>
        <v>42</v>
      </c>
      <c r="B52" s="33" t="s">
        <v>61</v>
      </c>
      <c r="C52" s="21" t="s">
        <v>62</v>
      </c>
      <c r="D52" s="38" t="s">
        <v>21</v>
      </c>
      <c r="E52" s="57">
        <v>9</v>
      </c>
      <c r="F52" s="22"/>
      <c r="G52" s="23">
        <f t="shared" si="0"/>
        <v>0</v>
      </c>
      <c r="H52" s="22"/>
      <c r="I52" s="22">
        <f t="shared" si="1"/>
        <v>0</v>
      </c>
    </row>
    <row r="53" spans="1:9" x14ac:dyDescent="0.25">
      <c r="A53" s="20">
        <f>IF(C53&lt;&gt;"",COUNTA($C$11:C53),"")</f>
        <v>43</v>
      </c>
      <c r="B53" s="33" t="s">
        <v>63</v>
      </c>
      <c r="C53" s="21" t="s">
        <v>64</v>
      </c>
      <c r="D53" s="38" t="s">
        <v>21</v>
      </c>
      <c r="E53" s="57">
        <v>3</v>
      </c>
      <c r="F53" s="22"/>
      <c r="G53" s="23">
        <f t="shared" si="0"/>
        <v>0</v>
      </c>
      <c r="H53" s="22"/>
      <c r="I53" s="22">
        <f t="shared" si="1"/>
        <v>0</v>
      </c>
    </row>
    <row r="54" spans="1:9" x14ac:dyDescent="0.25">
      <c r="A54" s="20">
        <f>IF(C54&lt;&gt;"",COUNTA($C$11:C54),"")</f>
        <v>44</v>
      </c>
      <c r="B54" s="33" t="s">
        <v>65</v>
      </c>
      <c r="C54" s="21" t="s">
        <v>66</v>
      </c>
      <c r="D54" s="38" t="s">
        <v>21</v>
      </c>
      <c r="E54" s="24">
        <v>12</v>
      </c>
      <c r="F54" s="22"/>
      <c r="G54" s="23">
        <f t="shared" si="0"/>
        <v>0</v>
      </c>
      <c r="H54" s="22"/>
      <c r="I54" s="22">
        <f t="shared" si="1"/>
        <v>0</v>
      </c>
    </row>
    <row r="55" spans="1:9" x14ac:dyDescent="0.25">
      <c r="A55" s="20">
        <f>IF(C55&lt;&gt;"",COUNTA($C$11:C55),"")</f>
        <v>45</v>
      </c>
      <c r="B55" s="39" t="s">
        <v>75</v>
      </c>
      <c r="C55" s="40" t="s">
        <v>74</v>
      </c>
      <c r="D55" s="38" t="s">
        <v>21</v>
      </c>
      <c r="E55" s="24">
        <v>3</v>
      </c>
      <c r="F55" s="22"/>
      <c r="G55" s="23">
        <f t="shared" si="0"/>
        <v>0</v>
      </c>
      <c r="H55" s="22"/>
      <c r="I55" s="22">
        <f t="shared" si="1"/>
        <v>0</v>
      </c>
    </row>
    <row r="56" spans="1:9" x14ac:dyDescent="0.25">
      <c r="A56" s="20">
        <f>IF(C56&lt;&gt;"",COUNTA($C$11:C56),"")</f>
        <v>46</v>
      </c>
      <c r="B56" s="38" t="s">
        <v>112</v>
      </c>
      <c r="C56" s="42" t="s">
        <v>111</v>
      </c>
      <c r="D56" s="38" t="s">
        <v>21</v>
      </c>
      <c r="E56" s="57">
        <v>6</v>
      </c>
      <c r="F56" s="22"/>
      <c r="G56" s="23">
        <f t="shared" si="0"/>
        <v>0</v>
      </c>
      <c r="H56" s="22"/>
      <c r="I56" s="22">
        <f t="shared" si="1"/>
        <v>0</v>
      </c>
    </row>
    <row r="57" spans="1:9" x14ac:dyDescent="0.25">
      <c r="A57" s="20">
        <f>IF(C57&lt;&gt;"",COUNTA($C$11:C57),"")</f>
        <v>47</v>
      </c>
      <c r="B57" s="38" t="s">
        <v>73</v>
      </c>
      <c r="C57" s="43" t="s">
        <v>72</v>
      </c>
      <c r="D57" s="38" t="s">
        <v>21</v>
      </c>
      <c r="E57" s="24">
        <v>16</v>
      </c>
      <c r="F57" s="22"/>
      <c r="G57" s="23">
        <f t="shared" si="0"/>
        <v>0</v>
      </c>
      <c r="H57" s="22"/>
      <c r="I57" s="22">
        <f t="shared" si="1"/>
        <v>0</v>
      </c>
    </row>
    <row r="58" spans="1:9" x14ac:dyDescent="0.25">
      <c r="A58" s="20">
        <f>IF(C58&lt;&gt;"",COUNTA($C$11:C58),"")</f>
        <v>48</v>
      </c>
      <c r="B58" s="20"/>
      <c r="C58" s="42" t="s">
        <v>76</v>
      </c>
      <c r="D58" s="38" t="s">
        <v>21</v>
      </c>
      <c r="E58" s="57">
        <v>5</v>
      </c>
      <c r="F58" s="22"/>
      <c r="G58" s="23">
        <f t="shared" si="0"/>
        <v>0</v>
      </c>
      <c r="H58" s="22"/>
      <c r="I58" s="22">
        <f t="shared" si="1"/>
        <v>0</v>
      </c>
    </row>
    <row r="59" spans="1:9" x14ac:dyDescent="0.25">
      <c r="A59" s="20">
        <f>IF(C59&lt;&gt;"",COUNTA($C$11:C59),"")</f>
        <v>49</v>
      </c>
      <c r="B59" s="28"/>
      <c r="C59" s="41" t="s">
        <v>77</v>
      </c>
      <c r="D59" s="38" t="s">
        <v>21</v>
      </c>
      <c r="E59" s="57">
        <v>5</v>
      </c>
      <c r="F59" s="22"/>
      <c r="G59" s="23">
        <f t="shared" si="0"/>
        <v>0</v>
      </c>
      <c r="H59" s="22"/>
      <c r="I59" s="22">
        <f t="shared" si="1"/>
        <v>0</v>
      </c>
    </row>
    <row r="60" spans="1:9" x14ac:dyDescent="0.25">
      <c r="A60" s="20">
        <f>IF(C60&lt;&gt;"",COUNTA($C$11:C60),"")</f>
        <v>50</v>
      </c>
      <c r="B60" s="52"/>
      <c r="C60" s="53" t="s">
        <v>113</v>
      </c>
      <c r="D60" s="38" t="s">
        <v>21</v>
      </c>
      <c r="E60" s="57">
        <v>14</v>
      </c>
      <c r="F60" s="22"/>
      <c r="G60" s="23">
        <f t="shared" si="0"/>
        <v>0</v>
      </c>
      <c r="H60" s="22"/>
      <c r="I60" s="22">
        <f t="shared" si="1"/>
        <v>0</v>
      </c>
    </row>
    <row r="61" spans="1:9" x14ac:dyDescent="0.25">
      <c r="A61" s="38">
        <f>IF(C61&lt;&gt;"",COUNTA($C$11:C61),"")</f>
        <v>51</v>
      </c>
      <c r="B61" s="38"/>
      <c r="C61" s="42" t="s">
        <v>157</v>
      </c>
      <c r="D61" s="38" t="s">
        <v>21</v>
      </c>
      <c r="E61" s="57">
        <v>9</v>
      </c>
      <c r="F61" s="64"/>
      <c r="G61" s="65">
        <f t="shared" si="0"/>
        <v>0</v>
      </c>
      <c r="H61" s="65"/>
      <c r="I61" s="65">
        <f t="shared" si="1"/>
        <v>0</v>
      </c>
    </row>
    <row r="62" spans="1:9" x14ac:dyDescent="0.25">
      <c r="A62" s="20">
        <f>IF(C62&lt;&gt;"",COUNTA($C$11:C62),"")</f>
        <v>52</v>
      </c>
      <c r="B62" s="38"/>
      <c r="C62" s="42" t="s">
        <v>156</v>
      </c>
      <c r="D62" s="38" t="s">
        <v>21</v>
      </c>
      <c r="E62" s="57">
        <v>12</v>
      </c>
      <c r="F62" s="22"/>
      <c r="G62" s="23">
        <f t="shared" si="0"/>
        <v>0</v>
      </c>
      <c r="H62" s="22"/>
      <c r="I62" s="22">
        <f t="shared" si="1"/>
        <v>0</v>
      </c>
    </row>
    <row r="63" spans="1:9" x14ac:dyDescent="0.25">
      <c r="A63" s="20">
        <f>IF(C63&lt;&gt;"",COUNTA($C$11:C63),"")</f>
        <v>53</v>
      </c>
      <c r="B63" s="44">
        <v>474063</v>
      </c>
      <c r="C63" s="21" t="s">
        <v>114</v>
      </c>
      <c r="D63" s="38" t="s">
        <v>21</v>
      </c>
      <c r="E63" s="57">
        <v>12</v>
      </c>
      <c r="F63" s="22"/>
      <c r="G63" s="23">
        <f t="shared" si="0"/>
        <v>0</v>
      </c>
      <c r="H63" s="22"/>
      <c r="I63" s="22">
        <f t="shared" si="1"/>
        <v>0</v>
      </c>
    </row>
    <row r="64" spans="1:9" x14ac:dyDescent="0.25">
      <c r="A64" s="20">
        <f>IF(C64&lt;&gt;"",COUNTA($C$11:C64),"")</f>
        <v>54</v>
      </c>
      <c r="B64" s="20">
        <v>310028</v>
      </c>
      <c r="C64" s="45" t="s">
        <v>78</v>
      </c>
      <c r="D64" s="38" t="s">
        <v>21</v>
      </c>
      <c r="E64" s="57">
        <v>6</v>
      </c>
      <c r="F64" s="22"/>
      <c r="G64" s="23">
        <f t="shared" si="0"/>
        <v>0</v>
      </c>
      <c r="H64" s="22"/>
      <c r="I64" s="22">
        <f t="shared" si="1"/>
        <v>0</v>
      </c>
    </row>
    <row r="65" spans="1:9" x14ac:dyDescent="0.25">
      <c r="A65" s="20">
        <f>IF(C65&lt;&gt;"",COUNTA($C$11:C65),"")</f>
        <v>55</v>
      </c>
      <c r="B65" s="28"/>
      <c r="C65" s="21" t="s">
        <v>79</v>
      </c>
      <c r="D65" s="38" t="s">
        <v>21</v>
      </c>
      <c r="E65" s="57">
        <v>20</v>
      </c>
      <c r="F65" s="22"/>
      <c r="G65" s="23">
        <f t="shared" si="0"/>
        <v>0</v>
      </c>
      <c r="H65" s="22"/>
      <c r="I65" s="22">
        <f t="shared" si="1"/>
        <v>0</v>
      </c>
    </row>
    <row r="66" spans="1:9" x14ac:dyDescent="0.25">
      <c r="A66" s="20">
        <f>IF(C66&lt;&gt;"",COUNTA($C$11:C66),"")</f>
        <v>56</v>
      </c>
      <c r="B66" s="20"/>
      <c r="C66" s="21" t="s">
        <v>80</v>
      </c>
      <c r="D66" s="38" t="s">
        <v>84</v>
      </c>
      <c r="E66" s="57">
        <v>2</v>
      </c>
      <c r="F66" s="22"/>
      <c r="G66" s="23">
        <f t="shared" si="0"/>
        <v>0</v>
      </c>
      <c r="H66" s="22"/>
      <c r="I66" s="22">
        <f t="shared" si="1"/>
        <v>0</v>
      </c>
    </row>
    <row r="67" spans="1:9" x14ac:dyDescent="0.25">
      <c r="A67" s="20">
        <f>IF(C67&lt;&gt;"",COUNTA($C$11:C67),"")</f>
        <v>57</v>
      </c>
      <c r="B67" s="20"/>
      <c r="C67" s="21" t="s">
        <v>81</v>
      </c>
      <c r="D67" s="38" t="s">
        <v>84</v>
      </c>
      <c r="E67" s="57">
        <v>1</v>
      </c>
      <c r="F67" s="22"/>
      <c r="G67" s="23">
        <f t="shared" si="0"/>
        <v>0</v>
      </c>
      <c r="H67" s="22"/>
      <c r="I67" s="22">
        <f t="shared" si="1"/>
        <v>0</v>
      </c>
    </row>
    <row r="68" spans="1:9" x14ac:dyDescent="0.25">
      <c r="A68" s="20">
        <f>IF(C68&lt;&gt;"",COUNTA($C$11:C68),"")</f>
        <v>58</v>
      </c>
      <c r="B68" s="28"/>
      <c r="C68" s="21" t="s">
        <v>82</v>
      </c>
      <c r="D68" s="38" t="s">
        <v>84</v>
      </c>
      <c r="E68" s="57">
        <v>1</v>
      </c>
      <c r="F68" s="22"/>
      <c r="G68" s="23">
        <f t="shared" si="0"/>
        <v>0</v>
      </c>
      <c r="H68" s="22"/>
      <c r="I68" s="22">
        <f t="shared" si="1"/>
        <v>0</v>
      </c>
    </row>
    <row r="69" spans="1:9" x14ac:dyDescent="0.25">
      <c r="A69" s="20">
        <f>IF(C69&lt;&gt;"",COUNTA($C$11:C69),"")</f>
        <v>59</v>
      </c>
      <c r="B69" s="20"/>
      <c r="C69" s="21" t="s">
        <v>83</v>
      </c>
      <c r="D69" s="38" t="s">
        <v>84</v>
      </c>
      <c r="E69" s="57">
        <v>1</v>
      </c>
      <c r="F69" s="22"/>
      <c r="G69" s="23">
        <f t="shared" si="0"/>
        <v>0</v>
      </c>
      <c r="H69" s="22"/>
      <c r="I69" s="22">
        <f t="shared" si="1"/>
        <v>0</v>
      </c>
    </row>
    <row r="70" spans="1:9" x14ac:dyDescent="0.25">
      <c r="A70" s="20">
        <f>IF(C70&lt;&gt;"",COUNTA($C$11:C70),"")</f>
        <v>60</v>
      </c>
      <c r="B70" s="52"/>
      <c r="C70" s="21" t="s">
        <v>85</v>
      </c>
      <c r="D70" s="38" t="s">
        <v>84</v>
      </c>
      <c r="E70" s="57">
        <v>1</v>
      </c>
      <c r="F70" s="22"/>
      <c r="G70" s="23">
        <f t="shared" si="0"/>
        <v>0</v>
      </c>
      <c r="H70" s="22"/>
      <c r="I70" s="22">
        <f t="shared" si="1"/>
        <v>0</v>
      </c>
    </row>
    <row r="71" spans="1:9" x14ac:dyDescent="0.25">
      <c r="A71" s="20">
        <f>IF(C71&lt;&gt;"",COUNTA($C$11:C71),"")</f>
        <v>61</v>
      </c>
      <c r="B71" s="28"/>
      <c r="C71" s="21" t="s">
        <v>86</v>
      </c>
      <c r="D71" s="38" t="s">
        <v>84</v>
      </c>
      <c r="E71" s="57">
        <v>1</v>
      </c>
      <c r="F71" s="22"/>
      <c r="G71" s="23">
        <f t="shared" si="0"/>
        <v>0</v>
      </c>
      <c r="H71" s="22"/>
      <c r="I71" s="22">
        <f t="shared" si="1"/>
        <v>0</v>
      </c>
    </row>
    <row r="72" spans="1:9" x14ac:dyDescent="0.25">
      <c r="A72" s="20">
        <f>IF(C72&lt;&gt;"",COUNTA($C$11:C72),"")</f>
        <v>62</v>
      </c>
      <c r="B72" s="28"/>
      <c r="C72" s="21" t="s">
        <v>87</v>
      </c>
      <c r="D72" s="38" t="s">
        <v>52</v>
      </c>
      <c r="E72" s="57">
        <v>15</v>
      </c>
      <c r="F72" s="22"/>
      <c r="G72" s="23">
        <f t="shared" si="0"/>
        <v>0</v>
      </c>
      <c r="H72" s="22"/>
      <c r="I72" s="22">
        <f t="shared" si="1"/>
        <v>0</v>
      </c>
    </row>
    <row r="73" spans="1:9" x14ac:dyDescent="0.25">
      <c r="A73" s="20">
        <f>IF(C73&lt;&gt;"",COUNTA($C$11:C73),"")</f>
        <v>63</v>
      </c>
      <c r="B73" s="20"/>
      <c r="C73" s="21" t="s">
        <v>88</v>
      </c>
      <c r="D73" s="38" t="s">
        <v>52</v>
      </c>
      <c r="E73" s="57">
        <v>15</v>
      </c>
      <c r="F73" s="22"/>
      <c r="G73" s="23">
        <f t="shared" si="0"/>
        <v>0</v>
      </c>
      <c r="H73" s="22"/>
      <c r="I73" s="22">
        <f t="shared" si="1"/>
        <v>0</v>
      </c>
    </row>
    <row r="74" spans="1:9" x14ac:dyDescent="0.25">
      <c r="A74" s="20">
        <f>IF(C74&lt;&gt;"",COUNTA($C$11:C74),"")</f>
        <v>64</v>
      </c>
      <c r="B74" s="28"/>
      <c r="C74" s="21" t="s">
        <v>89</v>
      </c>
      <c r="D74" s="38" t="s">
        <v>21</v>
      </c>
      <c r="E74" s="57">
        <v>100</v>
      </c>
      <c r="F74" s="22"/>
      <c r="G74" s="23">
        <f t="shared" si="0"/>
        <v>0</v>
      </c>
      <c r="H74" s="22"/>
      <c r="I74" s="22">
        <f t="shared" si="1"/>
        <v>0</v>
      </c>
    </row>
    <row r="75" spans="1:9" x14ac:dyDescent="0.25">
      <c r="A75" s="20">
        <f>IF(C75&lt;&gt;"",COUNTA($C$11:C75),"")</f>
        <v>65</v>
      </c>
      <c r="B75" s="20"/>
      <c r="C75" s="21" t="s">
        <v>90</v>
      </c>
      <c r="D75" s="38" t="s">
        <v>52</v>
      </c>
      <c r="E75" s="57">
        <v>25</v>
      </c>
      <c r="F75" s="22"/>
      <c r="G75" s="23">
        <f t="shared" si="0"/>
        <v>0</v>
      </c>
      <c r="H75" s="22"/>
      <c r="I75" s="22">
        <f t="shared" si="1"/>
        <v>0</v>
      </c>
    </row>
    <row r="76" spans="1:9" x14ac:dyDescent="0.25">
      <c r="A76" s="20">
        <f>IF(C76&lt;&gt;"",COUNTA($C$11:C76),"")</f>
        <v>66</v>
      </c>
      <c r="B76" s="20"/>
      <c r="C76" s="21" t="s">
        <v>91</v>
      </c>
      <c r="D76" s="38" t="s">
        <v>21</v>
      </c>
      <c r="E76" s="57">
        <v>30</v>
      </c>
      <c r="F76" s="22"/>
      <c r="G76" s="23">
        <f t="shared" ref="G76:G103" si="2">E76*F76</f>
        <v>0</v>
      </c>
      <c r="H76" s="22"/>
      <c r="I76" s="22">
        <f t="shared" ref="I76:I103" si="3">E76*H76</f>
        <v>0</v>
      </c>
    </row>
    <row r="77" spans="1:9" x14ac:dyDescent="0.25">
      <c r="A77" s="20">
        <f>IF(C77&lt;&gt;"",COUNTA($C$11:C77),"")</f>
        <v>67</v>
      </c>
      <c r="B77" s="38" t="s">
        <v>97</v>
      </c>
      <c r="C77" s="21" t="s">
        <v>96</v>
      </c>
      <c r="D77" s="38" t="s">
        <v>21</v>
      </c>
      <c r="E77" s="57">
        <v>4</v>
      </c>
      <c r="F77" s="22"/>
      <c r="G77" s="23">
        <f t="shared" si="2"/>
        <v>0</v>
      </c>
      <c r="H77" s="22"/>
      <c r="I77" s="22">
        <f t="shared" si="3"/>
        <v>0</v>
      </c>
    </row>
    <row r="78" spans="1:9" x14ac:dyDescent="0.25">
      <c r="A78" s="20">
        <f>IF(C78&lt;&gt;"",COUNTA($C$11:C78),"")</f>
        <v>68</v>
      </c>
      <c r="B78" s="20"/>
      <c r="C78" s="21" t="s">
        <v>115</v>
      </c>
      <c r="D78" s="38" t="s">
        <v>92</v>
      </c>
      <c r="E78" s="57">
        <v>1</v>
      </c>
      <c r="F78" s="22"/>
      <c r="G78" s="23">
        <f t="shared" si="2"/>
        <v>0</v>
      </c>
      <c r="H78" s="22"/>
      <c r="I78" s="22">
        <f t="shared" si="3"/>
        <v>0</v>
      </c>
    </row>
    <row r="79" spans="1:9" x14ac:dyDescent="0.25">
      <c r="A79" s="20">
        <f>IF(C79&lt;&gt;"",COUNTA($C$11:C79),"")</f>
        <v>69</v>
      </c>
      <c r="B79" s="52"/>
      <c r="C79" s="21" t="s">
        <v>93</v>
      </c>
      <c r="D79" s="38" t="s">
        <v>92</v>
      </c>
      <c r="E79" s="57">
        <v>1</v>
      </c>
      <c r="F79" s="22"/>
      <c r="G79" s="23">
        <f t="shared" si="2"/>
        <v>0</v>
      </c>
      <c r="H79" s="22"/>
      <c r="I79" s="22">
        <f t="shared" si="3"/>
        <v>0</v>
      </c>
    </row>
    <row r="80" spans="1:9" x14ac:dyDescent="0.25">
      <c r="A80" s="20">
        <f>IF(C80&lt;&gt;"",COUNTA($C$11:C80),"")</f>
        <v>70</v>
      </c>
      <c r="B80" s="28"/>
      <c r="C80" s="21" t="s">
        <v>94</v>
      </c>
      <c r="D80" s="38" t="s">
        <v>92</v>
      </c>
      <c r="E80" s="57">
        <v>1</v>
      </c>
      <c r="F80" s="22"/>
      <c r="G80" s="23">
        <f t="shared" si="2"/>
        <v>0</v>
      </c>
      <c r="H80" s="22"/>
      <c r="I80" s="22">
        <f t="shared" si="3"/>
        <v>0</v>
      </c>
    </row>
    <row r="81" spans="1:9" x14ac:dyDescent="0.25">
      <c r="A81" s="20">
        <f>IF(C81&lt;&gt;"",COUNTA($C$11:C81),"")</f>
        <v>71</v>
      </c>
      <c r="B81" s="28"/>
      <c r="C81" s="21" t="s">
        <v>95</v>
      </c>
      <c r="D81" s="38" t="s">
        <v>92</v>
      </c>
      <c r="E81" s="57">
        <v>1</v>
      </c>
      <c r="F81" s="22"/>
      <c r="G81" s="23">
        <f t="shared" si="2"/>
        <v>0</v>
      </c>
      <c r="H81" s="22"/>
      <c r="I81" s="22">
        <f t="shared" si="3"/>
        <v>0</v>
      </c>
    </row>
    <row r="82" spans="1:9" x14ac:dyDescent="0.25">
      <c r="A82" s="20">
        <f>IF(C82&lt;&gt;"",COUNTA($C$11:C82),"")</f>
        <v>72</v>
      </c>
      <c r="B82" s="20"/>
      <c r="C82" s="21" t="s">
        <v>116</v>
      </c>
      <c r="D82" s="38" t="s">
        <v>92</v>
      </c>
      <c r="E82" s="57">
        <v>1</v>
      </c>
      <c r="F82" s="22"/>
      <c r="G82" s="23">
        <f t="shared" si="2"/>
        <v>0</v>
      </c>
      <c r="H82" s="22"/>
      <c r="I82" s="22">
        <f t="shared" si="3"/>
        <v>0</v>
      </c>
    </row>
    <row r="83" spans="1:9" x14ac:dyDescent="0.25">
      <c r="A83" s="20">
        <f>IF(C83&lt;&gt;"",COUNTA($C$11:C83),"")</f>
        <v>73</v>
      </c>
      <c r="B83" s="20"/>
      <c r="C83" s="21" t="s">
        <v>117</v>
      </c>
      <c r="D83" s="38" t="s">
        <v>92</v>
      </c>
      <c r="E83" s="57">
        <v>1</v>
      </c>
      <c r="F83" s="22"/>
      <c r="G83" s="23">
        <f t="shared" si="2"/>
        <v>0</v>
      </c>
      <c r="H83" s="22"/>
      <c r="I83" s="22">
        <f t="shared" si="3"/>
        <v>0</v>
      </c>
    </row>
    <row r="84" spans="1:9" x14ac:dyDescent="0.25">
      <c r="A84" s="20">
        <f>IF(C84&lt;&gt;"",COUNTA($C$11:C84),"")</f>
        <v>74</v>
      </c>
      <c r="B84" s="52"/>
      <c r="C84" s="21" t="s">
        <v>98</v>
      </c>
      <c r="D84" s="38" t="s">
        <v>52</v>
      </c>
      <c r="E84" s="57">
        <v>2</v>
      </c>
      <c r="F84" s="22"/>
      <c r="G84" s="23">
        <f t="shared" si="2"/>
        <v>0</v>
      </c>
      <c r="H84" s="22"/>
      <c r="I84" s="22">
        <f t="shared" si="3"/>
        <v>0</v>
      </c>
    </row>
    <row r="85" spans="1:9" x14ac:dyDescent="0.25">
      <c r="A85" s="20">
        <f>IF(C85&lt;&gt;"",COUNTA($C$11:C85),"")</f>
        <v>75</v>
      </c>
      <c r="B85" s="28"/>
      <c r="C85" s="21" t="s">
        <v>99</v>
      </c>
      <c r="D85" s="38" t="s">
        <v>52</v>
      </c>
      <c r="E85" s="57">
        <v>5</v>
      </c>
      <c r="F85" s="22"/>
      <c r="G85" s="23">
        <f t="shared" si="2"/>
        <v>0</v>
      </c>
      <c r="H85" s="22"/>
      <c r="I85" s="22">
        <f t="shared" si="3"/>
        <v>0</v>
      </c>
    </row>
    <row r="86" spans="1:9" x14ac:dyDescent="0.25">
      <c r="A86" s="20">
        <f>IF(C86&lt;&gt;"",COUNTA($C$11:C86),"")</f>
        <v>76</v>
      </c>
      <c r="B86" s="20"/>
      <c r="C86" s="21" t="s">
        <v>118</v>
      </c>
      <c r="D86" s="38" t="s">
        <v>92</v>
      </c>
      <c r="E86" s="57">
        <v>1</v>
      </c>
      <c r="F86" s="22"/>
      <c r="G86" s="23">
        <f t="shared" si="2"/>
        <v>0</v>
      </c>
      <c r="H86" s="22"/>
      <c r="I86" s="22">
        <f t="shared" si="3"/>
        <v>0</v>
      </c>
    </row>
    <row r="87" spans="1:9" x14ac:dyDescent="0.25">
      <c r="A87" s="20">
        <f>IF(C87&lt;&gt;"",COUNTA($C$11:C87),"")</f>
        <v>77</v>
      </c>
      <c r="B87" s="52"/>
      <c r="C87" s="21" t="s">
        <v>119</v>
      </c>
      <c r="D87" s="38" t="s">
        <v>21</v>
      </c>
      <c r="E87" s="57">
        <v>4</v>
      </c>
      <c r="F87" s="54"/>
      <c r="G87" s="23">
        <f t="shared" si="2"/>
        <v>0</v>
      </c>
      <c r="H87" s="54"/>
      <c r="I87" s="22">
        <f t="shared" si="3"/>
        <v>0</v>
      </c>
    </row>
    <row r="88" spans="1:9" ht="26.25" x14ac:dyDescent="0.25">
      <c r="A88" s="20">
        <f>IF(C88&lt;&gt;"",COUNTA($C$11:C88),"")</f>
        <v>78</v>
      </c>
      <c r="B88" s="52"/>
      <c r="C88" s="48" t="s">
        <v>133</v>
      </c>
      <c r="D88" s="33" t="s">
        <v>92</v>
      </c>
      <c r="E88" s="33">
        <v>1</v>
      </c>
      <c r="F88" s="22"/>
      <c r="G88" s="23">
        <f t="shared" si="2"/>
        <v>0</v>
      </c>
      <c r="H88" s="22"/>
      <c r="I88" s="22">
        <f t="shared" si="3"/>
        <v>0</v>
      </c>
    </row>
    <row r="89" spans="1:9" x14ac:dyDescent="0.25">
      <c r="A89" s="20">
        <f>IF(C89&lt;&gt;"",COUNTA($C$11:C89),"")</f>
        <v>79</v>
      </c>
      <c r="B89" s="52"/>
      <c r="C89" s="48" t="s">
        <v>132</v>
      </c>
      <c r="D89" s="33" t="s">
        <v>92</v>
      </c>
      <c r="E89" s="33">
        <v>1</v>
      </c>
      <c r="F89" s="22"/>
      <c r="G89" s="23">
        <f t="shared" si="2"/>
        <v>0</v>
      </c>
      <c r="H89" s="22"/>
      <c r="I89" s="22">
        <f t="shared" si="3"/>
        <v>0</v>
      </c>
    </row>
    <row r="90" spans="1:9" x14ac:dyDescent="0.25">
      <c r="A90" s="20">
        <f>IF(C90&lt;&gt;"",COUNTA($C$11:C90),"")</f>
        <v>80</v>
      </c>
      <c r="B90" s="52"/>
      <c r="C90" s="48" t="s">
        <v>131</v>
      </c>
      <c r="D90" s="33" t="s">
        <v>92</v>
      </c>
      <c r="E90" s="33">
        <v>1</v>
      </c>
      <c r="F90" s="22"/>
      <c r="G90" s="23">
        <f t="shared" si="2"/>
        <v>0</v>
      </c>
      <c r="H90" s="22"/>
      <c r="I90" s="22">
        <f t="shared" si="3"/>
        <v>0</v>
      </c>
    </row>
    <row r="91" spans="1:9" x14ac:dyDescent="0.25">
      <c r="A91" s="20">
        <f>IF(C91&lt;&gt;"",COUNTA($C$11:C91),"")</f>
        <v>81</v>
      </c>
      <c r="B91" s="28"/>
      <c r="C91" s="48" t="s">
        <v>134</v>
      </c>
      <c r="D91" s="33" t="s">
        <v>92</v>
      </c>
      <c r="E91" s="33">
        <v>1</v>
      </c>
      <c r="F91" s="22"/>
      <c r="G91" s="23">
        <f t="shared" si="2"/>
        <v>0</v>
      </c>
      <c r="H91" s="22"/>
      <c r="I91" s="22">
        <f t="shared" si="3"/>
        <v>0</v>
      </c>
    </row>
    <row r="92" spans="1:9" ht="39" x14ac:dyDescent="0.25">
      <c r="A92" s="20">
        <f>IF(C92&lt;&gt;"",COUNTA($C$11:C92),"")</f>
        <v>82</v>
      </c>
      <c r="B92" s="28"/>
      <c r="C92" s="48" t="s">
        <v>135</v>
      </c>
      <c r="D92" s="33" t="s">
        <v>92</v>
      </c>
      <c r="E92" s="33">
        <v>1</v>
      </c>
      <c r="F92" s="22"/>
      <c r="G92" s="23">
        <f t="shared" si="2"/>
        <v>0</v>
      </c>
      <c r="H92" s="22"/>
      <c r="I92" s="22">
        <f t="shared" si="3"/>
        <v>0</v>
      </c>
    </row>
    <row r="93" spans="1:9" x14ac:dyDescent="0.25">
      <c r="A93" s="20">
        <f>IF(C93&lt;&gt;"",COUNTA($C$11:C93),"")</f>
        <v>83</v>
      </c>
      <c r="B93" s="20"/>
      <c r="C93" s="49" t="s">
        <v>136</v>
      </c>
      <c r="D93" s="33" t="s">
        <v>92</v>
      </c>
      <c r="E93" s="33">
        <v>1</v>
      </c>
      <c r="F93" s="22"/>
      <c r="G93" s="23">
        <f t="shared" si="2"/>
        <v>0</v>
      </c>
      <c r="H93" s="22"/>
      <c r="I93" s="22">
        <f t="shared" si="3"/>
        <v>0</v>
      </c>
    </row>
    <row r="94" spans="1:9" x14ac:dyDescent="0.25">
      <c r="A94" s="20">
        <f>IF(C94&lt;&gt;"",COUNTA($C$11:C94),"")</f>
        <v>84</v>
      </c>
      <c r="B94" s="52"/>
      <c r="C94" s="49" t="s">
        <v>137</v>
      </c>
      <c r="D94" s="33" t="s">
        <v>92</v>
      </c>
      <c r="E94" s="33">
        <v>1</v>
      </c>
      <c r="F94" s="22"/>
      <c r="G94" s="23">
        <f t="shared" si="2"/>
        <v>0</v>
      </c>
      <c r="H94" s="22"/>
      <c r="I94" s="22">
        <f t="shared" si="3"/>
        <v>0</v>
      </c>
    </row>
    <row r="95" spans="1:9" x14ac:dyDescent="0.25">
      <c r="A95" s="20">
        <f>IF(C95&lt;&gt;"",COUNTA($C$11:C95),"")</f>
        <v>85</v>
      </c>
      <c r="B95" s="28"/>
      <c r="C95" s="49" t="s">
        <v>138</v>
      </c>
      <c r="D95" s="33" t="s">
        <v>92</v>
      </c>
      <c r="E95" s="33">
        <v>1</v>
      </c>
      <c r="F95" s="22"/>
      <c r="G95" s="23">
        <f t="shared" si="2"/>
        <v>0</v>
      </c>
      <c r="H95" s="22"/>
      <c r="I95" s="22">
        <f t="shared" si="3"/>
        <v>0</v>
      </c>
    </row>
    <row r="96" spans="1:9" x14ac:dyDescent="0.25">
      <c r="A96" s="20">
        <f>IF(C96&lt;&gt;"",COUNTA($C$11:C96),"")</f>
        <v>86</v>
      </c>
      <c r="B96" s="28"/>
      <c r="C96" s="49" t="s">
        <v>139</v>
      </c>
      <c r="D96" s="33" t="s">
        <v>92</v>
      </c>
      <c r="E96" s="33">
        <v>1</v>
      </c>
      <c r="F96" s="22"/>
      <c r="G96" s="23">
        <f t="shared" si="2"/>
        <v>0</v>
      </c>
      <c r="H96" s="22"/>
      <c r="I96" s="22">
        <f t="shared" si="3"/>
        <v>0</v>
      </c>
    </row>
    <row r="97" spans="1:9" x14ac:dyDescent="0.25">
      <c r="A97" s="20">
        <f>IF(C97&lt;&gt;"",COUNTA($C$11:C97),"")</f>
        <v>87</v>
      </c>
      <c r="B97" s="20"/>
      <c r="C97" s="49" t="s">
        <v>140</v>
      </c>
      <c r="D97" s="33" t="s">
        <v>92</v>
      </c>
      <c r="E97" s="33">
        <v>1</v>
      </c>
      <c r="F97" s="22"/>
      <c r="G97" s="23">
        <f t="shared" si="2"/>
        <v>0</v>
      </c>
      <c r="H97" s="22"/>
      <c r="I97" s="22">
        <f t="shared" si="3"/>
        <v>0</v>
      </c>
    </row>
    <row r="98" spans="1:9" x14ac:dyDescent="0.25">
      <c r="A98" s="20">
        <f>IF(C98&lt;&gt;"",COUNTA($C$11:C98),"")</f>
        <v>88</v>
      </c>
      <c r="B98" s="20"/>
      <c r="C98" s="50" t="s">
        <v>141</v>
      </c>
      <c r="D98" s="33" t="s">
        <v>92</v>
      </c>
      <c r="E98" s="33">
        <v>1</v>
      </c>
      <c r="F98" s="22"/>
      <c r="G98" s="23">
        <f t="shared" si="2"/>
        <v>0</v>
      </c>
      <c r="H98" s="22"/>
      <c r="I98" s="22">
        <f t="shared" si="3"/>
        <v>0</v>
      </c>
    </row>
    <row r="99" spans="1:9" x14ac:dyDescent="0.25">
      <c r="A99" s="20">
        <f>IF(C99&lt;&gt;"",COUNTA($C$11:C99),"")</f>
        <v>89</v>
      </c>
      <c r="B99" s="52"/>
      <c r="C99" s="49" t="s">
        <v>142</v>
      </c>
      <c r="D99" s="33" t="s">
        <v>92</v>
      </c>
      <c r="E99" s="33">
        <v>1</v>
      </c>
      <c r="F99" s="22"/>
      <c r="G99" s="23">
        <f t="shared" si="2"/>
        <v>0</v>
      </c>
      <c r="H99" s="22"/>
      <c r="I99" s="22">
        <f t="shared" si="3"/>
        <v>0</v>
      </c>
    </row>
    <row r="100" spans="1:9" x14ac:dyDescent="0.25">
      <c r="A100" s="20">
        <f>IF(C100&lt;&gt;"",COUNTA($C$11:C100),"")</f>
        <v>90</v>
      </c>
      <c r="B100" s="28"/>
      <c r="C100" s="49" t="s">
        <v>143</v>
      </c>
      <c r="D100" s="33" t="s">
        <v>92</v>
      </c>
      <c r="E100" s="33">
        <v>1</v>
      </c>
      <c r="F100" s="22"/>
      <c r="G100" s="23">
        <f t="shared" si="2"/>
        <v>0</v>
      </c>
      <c r="H100" s="22"/>
      <c r="I100" s="22">
        <f t="shared" si="3"/>
        <v>0</v>
      </c>
    </row>
    <row r="101" spans="1:9" x14ac:dyDescent="0.25">
      <c r="A101" s="20">
        <f>IF(C101&lt;&gt;"",COUNTA($C$11:C101),"")</f>
        <v>91</v>
      </c>
      <c r="B101" s="20"/>
      <c r="C101" s="50" t="s">
        <v>144</v>
      </c>
      <c r="D101" s="33" t="s">
        <v>92</v>
      </c>
      <c r="E101" s="33">
        <v>1</v>
      </c>
      <c r="F101" s="22"/>
      <c r="G101" s="23">
        <f t="shared" si="2"/>
        <v>0</v>
      </c>
      <c r="H101" s="22"/>
      <c r="I101" s="22">
        <f t="shared" si="3"/>
        <v>0</v>
      </c>
    </row>
    <row r="102" spans="1:9" x14ac:dyDescent="0.25">
      <c r="A102" s="20">
        <f>IF(C102&lt;&gt;"",COUNTA($C$11:C102),"")</f>
        <v>92</v>
      </c>
      <c r="B102" s="52"/>
      <c r="C102" s="51" t="s">
        <v>145</v>
      </c>
      <c r="D102" s="33" t="s">
        <v>92</v>
      </c>
      <c r="E102" s="33">
        <v>1</v>
      </c>
      <c r="F102" s="22"/>
      <c r="G102" s="23">
        <f t="shared" si="2"/>
        <v>0</v>
      </c>
      <c r="H102" s="22"/>
      <c r="I102" s="22">
        <f t="shared" si="3"/>
        <v>0</v>
      </c>
    </row>
    <row r="103" spans="1:9" x14ac:dyDescent="0.25">
      <c r="A103" s="20">
        <f>IF(C103&lt;&gt;"",COUNTA($C$11:C103),"")</f>
        <v>93</v>
      </c>
      <c r="B103" s="52"/>
      <c r="C103" s="49" t="s">
        <v>146</v>
      </c>
      <c r="D103" s="55" t="s">
        <v>147</v>
      </c>
      <c r="E103" s="56">
        <v>7</v>
      </c>
      <c r="F103" s="22"/>
      <c r="G103" s="23">
        <f t="shared" si="2"/>
        <v>0</v>
      </c>
      <c r="H103" s="22"/>
      <c r="I103" s="22">
        <f t="shared" si="3"/>
        <v>0</v>
      </c>
    </row>
    <row r="106" spans="1:9" x14ac:dyDescent="0.25">
      <c r="C106" s="58" t="s">
        <v>153</v>
      </c>
      <c r="D106" s="59" t="s">
        <v>92</v>
      </c>
      <c r="E106" s="59"/>
      <c r="F106" s="60"/>
      <c r="G106" s="60">
        <f>SUM(G11:G103)</f>
        <v>0</v>
      </c>
      <c r="H106" s="54"/>
      <c r="I106" s="54"/>
    </row>
    <row r="107" spans="1:9" ht="14.1" customHeight="1" x14ac:dyDescent="0.25">
      <c r="C107" s="58" t="s">
        <v>154</v>
      </c>
      <c r="D107" s="59" t="s">
        <v>92</v>
      </c>
      <c r="E107" s="59"/>
      <c r="F107" s="54"/>
      <c r="G107" s="54"/>
      <c r="H107" s="54"/>
      <c r="I107" s="60">
        <f>SUM(I11:I103)</f>
        <v>0</v>
      </c>
    </row>
    <row r="108" spans="1:9" ht="15.75" x14ac:dyDescent="0.25">
      <c r="C108" s="61" t="s">
        <v>155</v>
      </c>
      <c r="D108" s="62" t="s">
        <v>92</v>
      </c>
      <c r="E108" s="62"/>
      <c r="F108" s="63">
        <f>G106+I107</f>
        <v>0</v>
      </c>
      <c r="G108" s="60"/>
      <c r="H108" s="54"/>
      <c r="I108" s="54"/>
    </row>
    <row r="113" spans="2:9" ht="63" customHeight="1" x14ac:dyDescent="0.25">
      <c r="B113" s="66" t="s">
        <v>129</v>
      </c>
      <c r="C113" s="67"/>
      <c r="D113" s="67"/>
      <c r="E113" s="67"/>
      <c r="F113" s="67"/>
      <c r="G113" s="67"/>
      <c r="H113" s="67"/>
      <c r="I113" s="67"/>
    </row>
    <row r="114" spans="2:9" x14ac:dyDescent="0.25">
      <c r="B114" s="67" t="s">
        <v>130</v>
      </c>
      <c r="C114" s="67"/>
      <c r="D114" s="67"/>
      <c r="E114" s="67"/>
      <c r="F114" s="67"/>
      <c r="G114" s="67"/>
      <c r="H114" s="67"/>
      <c r="I114" s="67"/>
    </row>
    <row r="1048552" spans="4:4" x14ac:dyDescent="0.25">
      <c r="D1048552" s="28"/>
    </row>
  </sheetData>
  <mergeCells count="19">
    <mergeCell ref="A5:B5"/>
    <mergeCell ref="D5:E5"/>
    <mergeCell ref="H5:I5"/>
    <mergeCell ref="B113:I113"/>
    <mergeCell ref="B114:I114"/>
    <mergeCell ref="A1:I1"/>
    <mergeCell ref="A2:B2"/>
    <mergeCell ref="D2:E2"/>
    <mergeCell ref="H2:I2"/>
    <mergeCell ref="A3:B3"/>
    <mergeCell ref="D3:E3"/>
    <mergeCell ref="H3:I3"/>
    <mergeCell ref="A4:B4"/>
    <mergeCell ref="D6:E6"/>
    <mergeCell ref="H6:I6"/>
    <mergeCell ref="A10:C10"/>
    <mergeCell ref="A6:B6"/>
    <mergeCell ref="D4:E4"/>
    <mergeCell ref="H4:I4"/>
  </mergeCells>
  <phoneticPr fontId="12" type="noConversion"/>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1D7E00C37F0374F8A73D9AB97621524" ma:contentTypeVersion="20" ma:contentTypeDescription="Umožňuje vytvoriť nový dokument." ma:contentTypeScope="" ma:versionID="255e2997a776058432bb14060b0fb9b2">
  <xsd:schema xmlns:xsd="http://www.w3.org/2001/XMLSchema" xmlns:xs="http://www.w3.org/2001/XMLSchema" xmlns:p="http://schemas.microsoft.com/office/2006/metadata/properties" xmlns:ns2="4dd834f4-8206-40bb-b7b1-ab042ef96366" xmlns:ns3="285d2c9b-062d-46e8-8ee7-df0d4b5b1d5f" targetNamespace="http://schemas.microsoft.com/office/2006/metadata/properties" ma:root="true" ma:fieldsID="4980782b0c48da73835a31db5ae9b012" ns2:_="" ns3:_="">
    <xsd:import namespace="4dd834f4-8206-40bb-b7b1-ab042ef96366"/>
    <xsd:import namespace="285d2c9b-062d-46e8-8ee7-df0d4b5b1d5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d834f4-8206-40bb-b7b1-ab042ef963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Značky obrázka" ma:readOnly="false" ma:fieldId="{5cf76f15-5ced-4ddc-b409-7134ff3c332f}" ma:taxonomyMulti="true" ma:sspId="fd617f2e-17d7-4761-8b3a-e3151ce4d28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5d2c9b-062d-46e8-8ee7-df0d4b5b1d5f" elementFormDefault="qualified">
    <xsd:import namespace="http://schemas.microsoft.com/office/2006/documentManagement/types"/>
    <xsd:import namespace="http://schemas.microsoft.com/office/infopath/2007/PartnerControls"/>
    <xsd:element name="SharedWithUsers" ma:index="17"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Zdieľané s podrobnosťami" ma:internalName="SharedWithDetails" ma:readOnly="true">
      <xsd:simpleType>
        <xsd:restriction base="dms:Note">
          <xsd:maxLength value="255"/>
        </xsd:restriction>
      </xsd:simpleType>
    </xsd:element>
    <xsd:element name="TaxCatchAll" ma:index="22" nillable="true" ma:displayName="Taxonomy Catch All Column" ma:hidden="true" ma:list="{75094975-1945-4a6d-8437-fd47a136ae0f}" ma:internalName="TaxCatchAll" ma:showField="CatchAllData" ma:web="285d2c9b-062d-46e8-8ee7-df0d4b5b1d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obsahu"/>
        <xsd:element ref="dc:title" minOccurs="0" maxOccurs="1" ma:index="1"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dd834f4-8206-40bb-b7b1-ab042ef96366">
      <Terms xmlns="http://schemas.microsoft.com/office/infopath/2007/PartnerControls"/>
    </lcf76f155ced4ddcb4097134ff3c332f>
    <TaxCatchAll xmlns="285d2c9b-062d-46e8-8ee7-df0d4b5b1d5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0DF2D1-03D8-4632-97A2-4DDACF43E6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d834f4-8206-40bb-b7b1-ab042ef96366"/>
    <ds:schemaRef ds:uri="285d2c9b-062d-46e8-8ee7-df0d4b5b1d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B2BAB2-4C13-475F-8B2B-BC1E13EE290F}">
  <ds:schemaRefs>
    <ds:schemaRef ds:uri="http://schemas.microsoft.com/office/2006/metadata/properties"/>
    <ds:schemaRef ds:uri="http://schemas.microsoft.com/office/infopath/2007/PartnerControls"/>
    <ds:schemaRef ds:uri="4dd834f4-8206-40bb-b7b1-ab042ef96366"/>
    <ds:schemaRef ds:uri="285d2c9b-062d-46e8-8ee7-df0d4b5b1d5f"/>
  </ds:schemaRefs>
</ds:datastoreItem>
</file>

<file path=customXml/itemProps3.xml><?xml version="1.0" encoding="utf-8"?>
<ds:datastoreItem xmlns:ds="http://schemas.openxmlformats.org/officeDocument/2006/customXml" ds:itemID="{3B9069D1-7F90-4537-A2A2-D3F3AD0DE5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Mário Nika</dc:creator>
  <cp:lastModifiedBy>Hamaj Vladimír</cp:lastModifiedBy>
  <cp:lastPrinted>2024-03-27T07:38:58Z</cp:lastPrinted>
  <dcterms:created xsi:type="dcterms:W3CDTF">2015-06-05T18:19:34Z</dcterms:created>
  <dcterms:modified xsi:type="dcterms:W3CDTF">2025-03-17T08:28:54Z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0x010100B1D7E00C37F0374F8A73D9AB97621524</vt:lpwstr>
  </property>
  <property fmtid="{D5CDD505-2E9C-101B-9397-08002B2CF9AE}" pid="3" name="MediaServiceImageTags">
    <vt:lpwstr/>
  </property>
</Properties>
</file>